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110" windowHeight="11460"/>
  </bookViews>
  <sheets>
    <sheet name="Расходы" sheetId="5" r:id="rId1"/>
  </sheets>
  <definedNames>
    <definedName name="_xlnm._FilterDatabase" localSheetId="0" hidden="1">Расходы!$A$12:$I$1053</definedName>
    <definedName name="Excel_BuiltIn__FilterDatabase_1">#REF!</definedName>
  </definedNames>
  <calcPr calcId="145621"/>
</workbook>
</file>

<file path=xl/calcChain.xml><?xml version="1.0" encoding="utf-8"?>
<calcChain xmlns="http://schemas.openxmlformats.org/spreadsheetml/2006/main">
  <c r="I302" i="5" l="1"/>
  <c r="I446" i="5"/>
  <c r="I746" i="5"/>
  <c r="H1050" i="5"/>
  <c r="G1050" i="5"/>
  <c r="I1051" i="5"/>
  <c r="H848" i="5" l="1"/>
  <c r="H847" i="5" s="1"/>
  <c r="H846" i="5" s="1"/>
  <c r="I846" i="5" s="1"/>
  <c r="H852" i="5"/>
  <c r="I852" i="5" s="1"/>
  <c r="G848" i="5"/>
  <c r="G847" i="5" s="1"/>
  <c r="G846" i="5" s="1"/>
  <c r="G851" i="5"/>
  <c r="G850" i="5" s="1"/>
  <c r="G852" i="5"/>
  <c r="I849" i="5"/>
  <c r="I853" i="5"/>
  <c r="H857" i="5"/>
  <c r="H856" i="5" s="1"/>
  <c r="G857" i="5"/>
  <c r="G856" i="5" s="1"/>
  <c r="G855" i="5" s="1"/>
  <c r="I858" i="5"/>
  <c r="I859" i="5"/>
  <c r="H864" i="5"/>
  <c r="H863" i="5" s="1"/>
  <c r="H862" i="5" s="1"/>
  <c r="G864" i="5"/>
  <c r="G863" i="5" s="1"/>
  <c r="I865" i="5"/>
  <c r="H872" i="5"/>
  <c r="G872" i="5"/>
  <c r="G871" i="5" s="1"/>
  <c r="I874" i="5"/>
  <c r="I873" i="5"/>
  <c r="H871" i="5"/>
  <c r="H870" i="5" s="1"/>
  <c r="H886" i="5"/>
  <c r="G886" i="5"/>
  <c r="I888" i="5"/>
  <c r="H921" i="5"/>
  <c r="G921" i="5"/>
  <c r="I923" i="5"/>
  <c r="H931" i="5"/>
  <c r="H930" i="5" s="1"/>
  <c r="G931" i="5"/>
  <c r="G930" i="5" s="1"/>
  <c r="I932" i="5"/>
  <c r="I937" i="5"/>
  <c r="H936" i="5"/>
  <c r="G936" i="5"/>
  <c r="G935" i="5" s="1"/>
  <c r="G945" i="5"/>
  <c r="H945" i="5"/>
  <c r="I947" i="5"/>
  <c r="H973" i="5"/>
  <c r="G973" i="5"/>
  <c r="H989" i="5"/>
  <c r="G989" i="5"/>
  <c r="I995" i="5"/>
  <c r="I999" i="5"/>
  <c r="H994" i="5"/>
  <c r="G994" i="5"/>
  <c r="G993" i="5" s="1"/>
  <c r="G992" i="5" s="1"/>
  <c r="H998" i="5"/>
  <c r="G998" i="5"/>
  <c r="G997" i="5" s="1"/>
  <c r="G996" i="5" s="1"/>
  <c r="H1002" i="5"/>
  <c r="H1001" i="5" s="1"/>
  <c r="H1000" i="5" s="1"/>
  <c r="G1002" i="5"/>
  <c r="I1003" i="5"/>
  <c r="I1004" i="5"/>
  <c r="H643" i="5"/>
  <c r="G643" i="5"/>
  <c r="I644" i="5"/>
  <c r="I645" i="5"/>
  <c r="H650" i="5"/>
  <c r="H649" i="5" s="1"/>
  <c r="H648" i="5" s="1"/>
  <c r="G650" i="5"/>
  <c r="G649" i="5" s="1"/>
  <c r="G648" i="5" s="1"/>
  <c r="G647" i="5" s="1"/>
  <c r="I651" i="5"/>
  <c r="I652" i="5"/>
  <c r="H693" i="5"/>
  <c r="H692" i="5" s="1"/>
  <c r="H691" i="5" s="1"/>
  <c r="G693" i="5"/>
  <c r="G692" i="5" s="1"/>
  <c r="G691" i="5" s="1"/>
  <c r="H697" i="5"/>
  <c r="H696" i="5" s="1"/>
  <c r="G697" i="5"/>
  <c r="G696" i="5" s="1"/>
  <c r="G695" i="5" s="1"/>
  <c r="I694" i="5"/>
  <c r="I698" i="5"/>
  <c r="H702" i="5"/>
  <c r="G702" i="5"/>
  <c r="I715" i="5"/>
  <c r="I716" i="5"/>
  <c r="I717" i="5"/>
  <c r="H714" i="5"/>
  <c r="G714" i="5"/>
  <c r="G713" i="5" s="1"/>
  <c r="G712" i="5" s="1"/>
  <c r="G711" i="5" s="1"/>
  <c r="G710" i="5" s="1"/>
  <c r="H745" i="5"/>
  <c r="G745" i="5"/>
  <c r="H752" i="5"/>
  <c r="H751" i="5" s="1"/>
  <c r="I753" i="5"/>
  <c r="G752" i="5"/>
  <c r="G751" i="5" s="1"/>
  <c r="G750" i="5" s="1"/>
  <c r="G749" i="5" s="1"/>
  <c r="G748" i="5" s="1"/>
  <c r="G783" i="5"/>
  <c r="H783" i="5"/>
  <c r="H610" i="5"/>
  <c r="G610" i="5"/>
  <c r="H579" i="5"/>
  <c r="H578" i="5" s="1"/>
  <c r="G579" i="5"/>
  <c r="G578" i="5" s="1"/>
  <c r="G577" i="5" s="1"/>
  <c r="H583" i="5"/>
  <c r="H582" i="5" s="1"/>
  <c r="H581" i="5" s="1"/>
  <c r="G583" i="5"/>
  <c r="G582" i="5" s="1"/>
  <c r="G581" i="5" s="1"/>
  <c r="H587" i="5"/>
  <c r="H586" i="5" s="1"/>
  <c r="G587" i="5"/>
  <c r="G586" i="5" s="1"/>
  <c r="G585" i="5" s="1"/>
  <c r="H591" i="5"/>
  <c r="H590" i="5" s="1"/>
  <c r="H589" i="5" s="1"/>
  <c r="G591" i="5"/>
  <c r="G590" i="5" s="1"/>
  <c r="G589" i="5" s="1"/>
  <c r="I580" i="5"/>
  <c r="I584" i="5"/>
  <c r="I588" i="5"/>
  <c r="I592" i="5"/>
  <c r="H596" i="5"/>
  <c r="G596" i="5"/>
  <c r="G595" i="5" s="1"/>
  <c r="G594" i="5" s="1"/>
  <c r="H602" i="5"/>
  <c r="H601" i="5" s="1"/>
  <c r="H600" i="5" s="1"/>
  <c r="H599" i="5" s="1"/>
  <c r="H598" i="5" s="1"/>
  <c r="G602" i="5"/>
  <c r="G601" i="5" s="1"/>
  <c r="I597" i="5"/>
  <c r="I603" i="5"/>
  <c r="H560" i="5"/>
  <c r="G560" i="5"/>
  <c r="G559" i="5" s="1"/>
  <c r="G558" i="5" s="1"/>
  <c r="I561" i="5"/>
  <c r="I856" i="5" l="1"/>
  <c r="H851" i="5"/>
  <c r="I847" i="5"/>
  <c r="I848" i="5"/>
  <c r="G854" i="5"/>
  <c r="I863" i="5"/>
  <c r="G862" i="5"/>
  <c r="G861" i="5" s="1"/>
  <c r="G860" i="5" s="1"/>
  <c r="H861" i="5"/>
  <c r="I864" i="5"/>
  <c r="I857" i="5"/>
  <c r="H855" i="5"/>
  <c r="H854" i="5" s="1"/>
  <c r="I1002" i="5"/>
  <c r="I871" i="5"/>
  <c r="G870" i="5"/>
  <c r="I872" i="5"/>
  <c r="I936" i="5"/>
  <c r="H935" i="5"/>
  <c r="I935" i="5" s="1"/>
  <c r="I930" i="5"/>
  <c r="I931" i="5"/>
  <c r="I994" i="5"/>
  <c r="I998" i="5"/>
  <c r="H993" i="5"/>
  <c r="I993" i="5" s="1"/>
  <c r="H997" i="5"/>
  <c r="I691" i="5"/>
  <c r="G1001" i="5"/>
  <c r="G1000" i="5" s="1"/>
  <c r="G991" i="5" s="1"/>
  <c r="I714" i="5"/>
  <c r="I697" i="5"/>
  <c r="H713" i="5"/>
  <c r="I713" i="5" s="1"/>
  <c r="G646" i="5"/>
  <c r="I751" i="5"/>
  <c r="H750" i="5"/>
  <c r="H695" i="5"/>
  <c r="I695" i="5" s="1"/>
  <c r="I696" i="5"/>
  <c r="I648" i="5"/>
  <c r="H647" i="5"/>
  <c r="H646" i="5" s="1"/>
  <c r="I752" i="5"/>
  <c r="I693" i="5"/>
  <c r="I650" i="5"/>
  <c r="I692" i="5"/>
  <c r="I649" i="5"/>
  <c r="I589" i="5"/>
  <c r="I579" i="5"/>
  <c r="H577" i="5"/>
  <c r="I577" i="5" s="1"/>
  <c r="I578" i="5"/>
  <c r="I581" i="5"/>
  <c r="I582" i="5"/>
  <c r="I583" i="5"/>
  <c r="I586" i="5"/>
  <c r="H585" i="5"/>
  <c r="I585" i="5" s="1"/>
  <c r="I587" i="5"/>
  <c r="I590" i="5"/>
  <c r="I591" i="5"/>
  <c r="I601" i="5"/>
  <c r="G557" i="5"/>
  <c r="G556" i="5" s="1"/>
  <c r="G593" i="5"/>
  <c r="G600" i="5"/>
  <c r="I596" i="5"/>
  <c r="I560" i="5"/>
  <c r="H559" i="5"/>
  <c r="I602" i="5"/>
  <c r="H595" i="5"/>
  <c r="H594" i="5" s="1"/>
  <c r="H593" i="5" s="1"/>
  <c r="H535" i="5"/>
  <c r="G535" i="5"/>
  <c r="G534" i="5" s="1"/>
  <c r="G533" i="5" s="1"/>
  <c r="I536" i="5"/>
  <c r="H528" i="5"/>
  <c r="H527" i="5" s="1"/>
  <c r="H526" i="5" s="1"/>
  <c r="H525" i="5" s="1"/>
  <c r="H524" i="5" s="1"/>
  <c r="H523" i="5" s="1"/>
  <c r="G528" i="5"/>
  <c r="G527" i="5" s="1"/>
  <c r="G526" i="5" s="1"/>
  <c r="G525" i="5" s="1"/>
  <c r="G524" i="5" s="1"/>
  <c r="G523" i="5" s="1"/>
  <c r="I529" i="5"/>
  <c r="I510" i="5"/>
  <c r="I514" i="5"/>
  <c r="H509" i="5"/>
  <c r="G509" i="5"/>
  <c r="G508" i="5" s="1"/>
  <c r="G507" i="5" s="1"/>
  <c r="H513" i="5"/>
  <c r="H512" i="5" s="1"/>
  <c r="G513" i="5"/>
  <c r="G512" i="5" s="1"/>
  <c r="G511" i="5" s="1"/>
  <c r="I467" i="5"/>
  <c r="I468" i="5"/>
  <c r="I472" i="5"/>
  <c r="I473" i="5"/>
  <c r="I486" i="5"/>
  <c r="H466" i="5"/>
  <c r="H465" i="5" s="1"/>
  <c r="H464" i="5" s="1"/>
  <c r="G466" i="5"/>
  <c r="G465" i="5" s="1"/>
  <c r="H471" i="5"/>
  <c r="G471" i="5"/>
  <c r="G470" i="5" s="1"/>
  <c r="G469" i="5" s="1"/>
  <c r="H482" i="5"/>
  <c r="H481" i="5" s="1"/>
  <c r="G482" i="5"/>
  <c r="G481" i="5" s="1"/>
  <c r="H485" i="5"/>
  <c r="H484" i="5" s="1"/>
  <c r="G485" i="5"/>
  <c r="G484" i="5" s="1"/>
  <c r="H490" i="5"/>
  <c r="H489" i="5" s="1"/>
  <c r="G490" i="5"/>
  <c r="G489" i="5" s="1"/>
  <c r="I483" i="5"/>
  <c r="I487" i="5"/>
  <c r="I491" i="5"/>
  <c r="I494" i="5"/>
  <c r="H493" i="5"/>
  <c r="G493" i="5"/>
  <c r="G492" i="5" s="1"/>
  <c r="H444" i="5"/>
  <c r="G444" i="5"/>
  <c r="H452" i="5"/>
  <c r="G452" i="5"/>
  <c r="I454" i="5"/>
  <c r="I417" i="5"/>
  <c r="I423" i="5"/>
  <c r="H416" i="5"/>
  <c r="G416" i="5"/>
  <c r="G415" i="5" s="1"/>
  <c r="G414" i="5" s="1"/>
  <c r="G413" i="5" s="1"/>
  <c r="G412" i="5" s="1"/>
  <c r="H422" i="5"/>
  <c r="G422" i="5"/>
  <c r="G421" i="5" s="1"/>
  <c r="G420" i="5" s="1"/>
  <c r="G419" i="5" s="1"/>
  <c r="G418" i="5" s="1"/>
  <c r="H301" i="5"/>
  <c r="G301" i="5"/>
  <c r="G300" i="5" s="1"/>
  <c r="I314" i="5"/>
  <c r="H313" i="5"/>
  <c r="G313" i="5"/>
  <c r="G312" i="5" s="1"/>
  <c r="G311" i="5" s="1"/>
  <c r="H343" i="5"/>
  <c r="G343" i="5"/>
  <c r="G342" i="5" s="1"/>
  <c r="I266" i="5"/>
  <c r="I269" i="5"/>
  <c r="I344" i="5"/>
  <c r="H265" i="5"/>
  <c r="H264" i="5" s="1"/>
  <c r="G265" i="5"/>
  <c r="G264" i="5" s="1"/>
  <c r="H268" i="5"/>
  <c r="H267" i="5" s="1"/>
  <c r="G268" i="5"/>
  <c r="G267" i="5" s="1"/>
  <c r="I147" i="5"/>
  <c r="I134" i="5"/>
  <c r="I137" i="5"/>
  <c r="H248" i="5"/>
  <c r="H247" i="5" s="1"/>
  <c r="G248" i="5"/>
  <c r="I249" i="5"/>
  <c r="H219" i="5"/>
  <c r="H218" i="5" s="1"/>
  <c r="G219" i="5"/>
  <c r="G218" i="5" s="1"/>
  <c r="G217" i="5" s="1"/>
  <c r="H223" i="5"/>
  <c r="H222" i="5" s="1"/>
  <c r="G223" i="5"/>
  <c r="G222" i="5" s="1"/>
  <c r="G221" i="5" s="1"/>
  <c r="I220" i="5"/>
  <c r="I224" i="5"/>
  <c r="H198" i="5"/>
  <c r="G198" i="5"/>
  <c r="H136" i="5"/>
  <c r="H135" i="5" s="1"/>
  <c r="G136" i="5"/>
  <c r="G135" i="5" s="1"/>
  <c r="H133" i="5"/>
  <c r="H132" i="5" s="1"/>
  <c r="G133" i="5"/>
  <c r="G132" i="5" s="1"/>
  <c r="H124" i="5"/>
  <c r="G124" i="5"/>
  <c r="I851" i="5" l="1"/>
  <c r="H850" i="5"/>
  <c r="I850" i="5" s="1"/>
  <c r="H300" i="5"/>
  <c r="I300" i="5" s="1"/>
  <c r="I301" i="5"/>
  <c r="H712" i="5"/>
  <c r="I712" i="5" s="1"/>
  <c r="I862" i="5"/>
  <c r="I854" i="5"/>
  <c r="I855" i="5"/>
  <c r="I861" i="5"/>
  <c r="H860" i="5"/>
  <c r="I860" i="5" s="1"/>
  <c r="I870" i="5"/>
  <c r="H992" i="5"/>
  <c r="I992" i="5" s="1"/>
  <c r="I1001" i="5"/>
  <c r="I1000" i="5"/>
  <c r="H996" i="5"/>
  <c r="I996" i="5" s="1"/>
  <c r="I997" i="5"/>
  <c r="I646" i="5"/>
  <c r="I750" i="5"/>
  <c r="H749" i="5"/>
  <c r="H711" i="5"/>
  <c r="I647" i="5"/>
  <c r="I248" i="5"/>
  <c r="I535" i="5"/>
  <c r="H534" i="5"/>
  <c r="H533" i="5" s="1"/>
  <c r="I533" i="5" s="1"/>
  <c r="I595" i="5"/>
  <c r="I594" i="5"/>
  <c r="G506" i="5"/>
  <c r="G505" i="5" s="1"/>
  <c r="G504" i="5" s="1"/>
  <c r="G503" i="5" s="1"/>
  <c r="I509" i="5"/>
  <c r="I513" i="5"/>
  <c r="I593" i="5"/>
  <c r="G555" i="5"/>
  <c r="I512" i="5"/>
  <c r="I600" i="5"/>
  <c r="G599" i="5"/>
  <c r="I471" i="5"/>
  <c r="I534" i="5"/>
  <c r="I559" i="5"/>
  <c r="H558" i="5"/>
  <c r="G488" i="5"/>
  <c r="G480" i="5"/>
  <c r="H470" i="5"/>
  <c r="H469" i="5" s="1"/>
  <c r="I469" i="5" s="1"/>
  <c r="H511" i="5"/>
  <c r="I511" i="5" s="1"/>
  <c r="H508" i="5"/>
  <c r="H507" i="5" s="1"/>
  <c r="I507" i="5" s="1"/>
  <c r="I523" i="5"/>
  <c r="I524" i="5"/>
  <c r="I525" i="5"/>
  <c r="I526" i="5"/>
  <c r="I527" i="5"/>
  <c r="I528" i="5"/>
  <c r="G464" i="5"/>
  <c r="G463" i="5" s="1"/>
  <c r="I465" i="5"/>
  <c r="I466" i="5"/>
  <c r="H480" i="5"/>
  <c r="I313" i="5"/>
  <c r="I132" i="5"/>
  <c r="I422" i="5"/>
  <c r="I416" i="5"/>
  <c r="I135" i="5"/>
  <c r="I267" i="5"/>
  <c r="H421" i="5"/>
  <c r="I421" i="5" s="1"/>
  <c r="I493" i="5"/>
  <c r="I489" i="5"/>
  <c r="H415" i="5"/>
  <c r="H492" i="5"/>
  <c r="I492" i="5" s="1"/>
  <c r="H312" i="5"/>
  <c r="I481" i="5"/>
  <c r="I482" i="5"/>
  <c r="I484" i="5"/>
  <c r="I485" i="5"/>
  <c r="I490" i="5"/>
  <c r="G263" i="5"/>
  <c r="G262" i="5" s="1"/>
  <c r="H263" i="5"/>
  <c r="I264" i="5"/>
  <c r="G341" i="5"/>
  <c r="I136" i="5"/>
  <c r="I268" i="5"/>
  <c r="I343" i="5"/>
  <c r="I265" i="5"/>
  <c r="G247" i="5"/>
  <c r="I247" i="5" s="1"/>
  <c r="I133" i="5"/>
  <c r="H342" i="5"/>
  <c r="H341" i="5" s="1"/>
  <c r="H340" i="5" s="1"/>
  <c r="H339" i="5" s="1"/>
  <c r="G216" i="5"/>
  <c r="H217" i="5"/>
  <c r="I218" i="5"/>
  <c r="I222" i="5"/>
  <c r="I223" i="5"/>
  <c r="H221" i="5"/>
  <c r="I221" i="5" s="1"/>
  <c r="I219" i="5"/>
  <c r="G131" i="5"/>
  <c r="H131" i="5"/>
  <c r="I110" i="5"/>
  <c r="I99" i="5"/>
  <c r="H109" i="5"/>
  <c r="G109" i="5"/>
  <c r="G108" i="5" s="1"/>
  <c r="G107" i="5" s="1"/>
  <c r="G106" i="5" s="1"/>
  <c r="H98" i="5"/>
  <c r="H97" i="5" s="1"/>
  <c r="G98" i="5"/>
  <c r="G97" i="5" s="1"/>
  <c r="G96" i="5" s="1"/>
  <c r="H991" i="5" l="1"/>
  <c r="I991" i="5" s="1"/>
  <c r="I749" i="5"/>
  <c r="H748" i="5"/>
  <c r="I748" i="5" s="1"/>
  <c r="H710" i="5"/>
  <c r="I710" i="5" s="1"/>
  <c r="I711" i="5"/>
  <c r="I508" i="5"/>
  <c r="I480" i="5"/>
  <c r="G479" i="5"/>
  <c r="H557" i="5"/>
  <c r="I558" i="5"/>
  <c r="I599" i="5"/>
  <c r="G598" i="5"/>
  <c r="I598" i="5" s="1"/>
  <c r="I470" i="5"/>
  <c r="H506" i="5"/>
  <c r="I506" i="5" s="1"/>
  <c r="H463" i="5"/>
  <c r="I463" i="5" s="1"/>
  <c r="I464" i="5"/>
  <c r="H420" i="5"/>
  <c r="I420" i="5" s="1"/>
  <c r="H414" i="5"/>
  <c r="I415" i="5"/>
  <c r="I312" i="5"/>
  <c r="H311" i="5"/>
  <c r="I311" i="5" s="1"/>
  <c r="H488" i="5"/>
  <c r="I488" i="5" s="1"/>
  <c r="I342" i="5"/>
  <c r="I341" i="5"/>
  <c r="G340" i="5"/>
  <c r="I131" i="5"/>
  <c r="I263" i="5"/>
  <c r="H262" i="5"/>
  <c r="I262" i="5" s="1"/>
  <c r="G215" i="5"/>
  <c r="I217" i="5"/>
  <c r="H216" i="5"/>
  <c r="H215" i="5" s="1"/>
  <c r="I109" i="5"/>
  <c r="H96" i="5"/>
  <c r="I96" i="5" s="1"/>
  <c r="I97" i="5"/>
  <c r="H108" i="5"/>
  <c r="I98" i="5"/>
  <c r="I175" i="5"/>
  <c r="H505" i="5" l="1"/>
  <c r="H504" i="5" s="1"/>
  <c r="I557" i="5"/>
  <c r="H556" i="5"/>
  <c r="H479" i="5"/>
  <c r="H419" i="5"/>
  <c r="H418" i="5" s="1"/>
  <c r="I418" i="5" s="1"/>
  <c r="H413" i="5"/>
  <c r="I414" i="5"/>
  <c r="I216" i="5"/>
  <c r="I340" i="5"/>
  <c r="G339" i="5"/>
  <c r="I339" i="5" s="1"/>
  <c r="I215" i="5"/>
  <c r="I108" i="5"/>
  <c r="H107" i="5"/>
  <c r="I505" i="5" l="1"/>
  <c r="H555" i="5"/>
  <c r="I555" i="5" s="1"/>
  <c r="I556" i="5"/>
  <c r="I504" i="5"/>
  <c r="H503" i="5"/>
  <c r="I503" i="5" s="1"/>
  <c r="I479" i="5"/>
  <c r="I419" i="5"/>
  <c r="I413" i="5"/>
  <c r="H412" i="5"/>
  <c r="I412" i="5" s="1"/>
  <c r="I107" i="5"/>
  <c r="H106" i="5"/>
  <c r="I106" i="5" s="1"/>
  <c r="H21" i="5"/>
  <c r="H20" i="5" s="1"/>
  <c r="H19" i="5" s="1"/>
  <c r="H18" i="5" s="1"/>
  <c r="H17" i="5" s="1"/>
  <c r="H16" i="5" s="1"/>
  <c r="H29" i="5"/>
  <c r="H28" i="5" s="1"/>
  <c r="H27" i="5" s="1"/>
  <c r="H34" i="5"/>
  <c r="H33" i="5" s="1"/>
  <c r="H32" i="5" s="1"/>
  <c r="H42" i="5"/>
  <c r="H41" i="5" s="1"/>
  <c r="H40" i="5" s="1"/>
  <c r="H39" i="5" s="1"/>
  <c r="H38" i="5" s="1"/>
  <c r="H37" i="5" s="1"/>
  <c r="H51" i="5"/>
  <c r="H50" i="5" s="1"/>
  <c r="H49" i="5" s="1"/>
  <c r="H48" i="5" s="1"/>
  <c r="H47" i="5" s="1"/>
  <c r="H46" i="5" s="1"/>
  <c r="H57" i="5"/>
  <c r="H56" i="5" s="1"/>
  <c r="H55" i="5" s="1"/>
  <c r="H54" i="5" s="1"/>
  <c r="H53" i="5" s="1"/>
  <c r="H63" i="5"/>
  <c r="H62" i="5" s="1"/>
  <c r="H65" i="5"/>
  <c r="H70" i="5"/>
  <c r="H69" i="5" s="1"/>
  <c r="H68" i="5" s="1"/>
  <c r="H67" i="5" s="1"/>
  <c r="H76" i="5"/>
  <c r="H75" i="5" s="1"/>
  <c r="H74" i="5" s="1"/>
  <c r="H73" i="5" s="1"/>
  <c r="H72" i="5" s="1"/>
  <c r="H82" i="5"/>
  <c r="H81" i="5" s="1"/>
  <c r="H80" i="5" s="1"/>
  <c r="H86" i="5"/>
  <c r="H85" i="5" s="1"/>
  <c r="H90" i="5"/>
  <c r="H89" i="5" s="1"/>
  <c r="H94" i="5"/>
  <c r="H93" i="5" s="1"/>
  <c r="H92" i="5" s="1"/>
  <c r="H104" i="5"/>
  <c r="H103" i="5" s="1"/>
  <c r="H102" i="5" s="1"/>
  <c r="H101" i="5" s="1"/>
  <c r="H100" i="5" s="1"/>
  <c r="H115" i="5"/>
  <c r="H114" i="5" s="1"/>
  <c r="H113" i="5" s="1"/>
  <c r="H119" i="5"/>
  <c r="H118" i="5" s="1"/>
  <c r="H123" i="5"/>
  <c r="H128" i="5"/>
  <c r="H127" i="5" s="1"/>
  <c r="H126" i="5" s="1"/>
  <c r="H140" i="5"/>
  <c r="H139" i="5" s="1"/>
  <c r="H138" i="5" s="1"/>
  <c r="H145" i="5"/>
  <c r="H144" i="5" s="1"/>
  <c r="H150" i="5"/>
  <c r="H149" i="5" s="1"/>
  <c r="H154" i="5"/>
  <c r="H153" i="5" s="1"/>
  <c r="H160" i="5"/>
  <c r="H159" i="5" s="1"/>
  <c r="H164" i="5"/>
  <c r="H163" i="5" s="1"/>
  <c r="H168" i="5"/>
  <c r="H167" i="5" s="1"/>
  <c r="H173" i="5"/>
  <c r="H172" i="5" s="1"/>
  <c r="H178" i="5"/>
  <c r="H177" i="5" s="1"/>
  <c r="H182" i="5"/>
  <c r="H181" i="5" s="1"/>
  <c r="H186" i="5"/>
  <c r="H185" i="5" s="1"/>
  <c r="H190" i="5"/>
  <c r="H189" i="5" s="1"/>
  <c r="H194" i="5"/>
  <c r="H193" i="5" s="1"/>
  <c r="H197" i="5"/>
  <c r="H201" i="5"/>
  <c r="H200" i="5" s="1"/>
  <c r="H188" i="5" l="1"/>
  <c r="H180" i="5"/>
  <c r="H26" i="5"/>
  <c r="H25" i="5" s="1"/>
  <c r="H24" i="5" s="1"/>
  <c r="H61" i="5"/>
  <c r="H60" i="5" s="1"/>
  <c r="H196" i="5"/>
  <c r="H171" i="5"/>
  <c r="H143" i="5"/>
  <c r="H117" i="5"/>
  <c r="H84" i="5"/>
  <c r="H79" i="5" s="1"/>
  <c r="H158" i="5"/>
  <c r="I91" i="5"/>
  <c r="I87" i="5"/>
  <c r="I88" i="5"/>
  <c r="G86" i="5"/>
  <c r="I86" i="5" s="1"/>
  <c r="G90" i="5"/>
  <c r="I90" i="5" s="1"/>
  <c r="I95" i="5"/>
  <c r="G94" i="5"/>
  <c r="I94" i="5" s="1"/>
  <c r="G115" i="5"/>
  <c r="G114" i="5" s="1"/>
  <c r="G113" i="5" s="1"/>
  <c r="I58" i="5"/>
  <c r="H112" i="5" l="1"/>
  <c r="H111" i="5" s="1"/>
  <c r="H59" i="5" s="1"/>
  <c r="H15" i="5" s="1"/>
  <c r="H78" i="5"/>
  <c r="G89" i="5"/>
  <c r="I89" i="5" s="1"/>
  <c r="G93" i="5"/>
  <c r="G92" i="5" s="1"/>
  <c r="I92" i="5" s="1"/>
  <c r="H477" i="5"/>
  <c r="G477" i="5"/>
  <c r="G476" i="5" s="1"/>
  <c r="G475" i="5" s="1"/>
  <c r="I774" i="5"/>
  <c r="H773" i="5"/>
  <c r="G773" i="5"/>
  <c r="G772" i="5" s="1"/>
  <c r="I948" i="5"/>
  <c r="I915" i="5"/>
  <c r="I916" i="5"/>
  <c r="H914" i="5"/>
  <c r="H913" i="5" s="1"/>
  <c r="G914" i="5"/>
  <c r="G913" i="5" s="1"/>
  <c r="I907" i="5"/>
  <c r="H905" i="5"/>
  <c r="G905" i="5"/>
  <c r="H896" i="5"/>
  <c r="G896" i="5"/>
  <c r="I898" i="5"/>
  <c r="H823" i="5"/>
  <c r="H822" i="5" s="1"/>
  <c r="H821" i="5" s="1"/>
  <c r="H819" i="5"/>
  <c r="H818" i="5" s="1"/>
  <c r="H817" i="5" s="1"/>
  <c r="G819" i="5"/>
  <c r="G823" i="5"/>
  <c r="G822" i="5" s="1"/>
  <c r="G821" i="5" s="1"/>
  <c r="I824" i="5"/>
  <c r="I820" i="5"/>
  <c r="I789" i="5"/>
  <c r="I93" i="5" l="1"/>
  <c r="I477" i="5"/>
  <c r="H476" i="5"/>
  <c r="I773" i="5"/>
  <c r="H772" i="5"/>
  <c r="I772" i="5" s="1"/>
  <c r="I913" i="5"/>
  <c r="I914" i="5"/>
  <c r="I821" i="5"/>
  <c r="I822" i="5"/>
  <c r="I823" i="5"/>
  <c r="H816" i="5"/>
  <c r="H815" i="5" s="1"/>
  <c r="H814" i="5" s="1"/>
  <c r="I731" i="5"/>
  <c r="H730" i="5"/>
  <c r="H729" i="5" s="1"/>
  <c r="H728" i="5" s="1"/>
  <c r="G730" i="5"/>
  <c r="H724" i="5"/>
  <c r="G724" i="5"/>
  <c r="I726" i="5"/>
  <c r="I709" i="5"/>
  <c r="H708" i="5"/>
  <c r="H707" i="5" s="1"/>
  <c r="H706" i="5" s="1"/>
  <c r="H705" i="5" s="1"/>
  <c r="G708" i="5"/>
  <c r="G707" i="5" s="1"/>
  <c r="G706" i="5" s="1"/>
  <c r="G705" i="5" s="1"/>
  <c r="H688" i="5"/>
  <c r="G688" i="5"/>
  <c r="G687" i="5" s="1"/>
  <c r="I689" i="5"/>
  <c r="H663" i="5"/>
  <c r="G663" i="5"/>
  <c r="I665" i="5"/>
  <c r="H637" i="5"/>
  <c r="G637" i="5"/>
  <c r="I638" i="5"/>
  <c r="H626" i="5"/>
  <c r="G626" i="5"/>
  <c r="I628" i="5"/>
  <c r="H620" i="5"/>
  <c r="G620" i="5"/>
  <c r="I622" i="5"/>
  <c r="I476" i="5" l="1"/>
  <c r="H475" i="5"/>
  <c r="I730" i="5"/>
  <c r="I706" i="5"/>
  <c r="I705" i="5"/>
  <c r="G729" i="5"/>
  <c r="I708" i="5"/>
  <c r="I707" i="5"/>
  <c r="H539" i="5"/>
  <c r="G539" i="5"/>
  <c r="I540" i="5"/>
  <c r="I478" i="5"/>
  <c r="I392" i="5"/>
  <c r="H391" i="5"/>
  <c r="H390" i="5" s="1"/>
  <c r="G391" i="5"/>
  <c r="G390" i="5" s="1"/>
  <c r="G389" i="5" s="1"/>
  <c r="I388" i="5"/>
  <c r="H387" i="5"/>
  <c r="G387" i="5"/>
  <c r="G386" i="5" s="1"/>
  <c r="G385" i="5" s="1"/>
  <c r="I384" i="5"/>
  <c r="H383" i="5"/>
  <c r="H382" i="5" s="1"/>
  <c r="G383" i="5"/>
  <c r="G382" i="5" s="1"/>
  <c r="G381" i="5" s="1"/>
  <c r="I380" i="5"/>
  <c r="H379" i="5"/>
  <c r="G379" i="5"/>
  <c r="G378" i="5" s="1"/>
  <c r="G377" i="5" s="1"/>
  <c r="H362" i="5"/>
  <c r="G362" i="5"/>
  <c r="I364" i="5"/>
  <c r="I359" i="5"/>
  <c r="H358" i="5"/>
  <c r="H357" i="5" s="1"/>
  <c r="G358" i="5"/>
  <c r="G357" i="5" s="1"/>
  <c r="G356" i="5" s="1"/>
  <c r="H322" i="5"/>
  <c r="G322" i="5"/>
  <c r="G321" i="5" s="1"/>
  <c r="G320" i="5" s="1"/>
  <c r="I323" i="5"/>
  <c r="H317" i="5"/>
  <c r="H316" i="5" s="1"/>
  <c r="H315" i="5" s="1"/>
  <c r="G317" i="5"/>
  <c r="I318" i="5"/>
  <c r="H297" i="5"/>
  <c r="G297" i="5"/>
  <c r="I298" i="5"/>
  <c r="G728" i="5" l="1"/>
  <c r="I729" i="5"/>
  <c r="I317" i="5"/>
  <c r="I322" i="5"/>
  <c r="I391" i="5"/>
  <c r="I390" i="5"/>
  <c r="H389" i="5"/>
  <c r="I389" i="5" s="1"/>
  <c r="I387" i="5"/>
  <c r="H386" i="5"/>
  <c r="I386" i="5" s="1"/>
  <c r="I383" i="5"/>
  <c r="I382" i="5"/>
  <c r="H381" i="5"/>
  <c r="I381" i="5" s="1"/>
  <c r="I379" i="5"/>
  <c r="H378" i="5"/>
  <c r="I357" i="5"/>
  <c r="I358" i="5"/>
  <c r="H356" i="5"/>
  <c r="G319" i="5"/>
  <c r="H321" i="5"/>
  <c r="G316" i="5"/>
  <c r="I316" i="5" s="1"/>
  <c r="G255" i="5"/>
  <c r="G254" i="5" s="1"/>
  <c r="I356" i="5" l="1"/>
  <c r="I728" i="5"/>
  <c r="G315" i="5"/>
  <c r="I315" i="5" s="1"/>
  <c r="H385" i="5"/>
  <c r="I385" i="5" s="1"/>
  <c r="I378" i="5"/>
  <c r="H377" i="5"/>
  <c r="I377" i="5" s="1"/>
  <c r="I321" i="5"/>
  <c r="H320" i="5"/>
  <c r="H210" i="5"/>
  <c r="H209" i="5" s="1"/>
  <c r="H208" i="5" s="1"/>
  <c r="G210" i="5"/>
  <c r="G209" i="5" s="1"/>
  <c r="G208" i="5" s="1"/>
  <c r="I211" i="5"/>
  <c r="I212" i="5"/>
  <c r="G201" i="5"/>
  <c r="I203" i="5"/>
  <c r="G173" i="5"/>
  <c r="G164" i="5"/>
  <c r="I166" i="5"/>
  <c r="G150" i="5"/>
  <c r="I152" i="5"/>
  <c r="G145" i="5"/>
  <c r="G140" i="5"/>
  <c r="G119" i="5"/>
  <c r="I121" i="5"/>
  <c r="I113" i="5"/>
  <c r="I114" i="5"/>
  <c r="I115" i="5"/>
  <c r="I116" i="5"/>
  <c r="H207" i="5" l="1"/>
  <c r="H206" i="5" s="1"/>
  <c r="H205" i="5" s="1"/>
  <c r="H204" i="5" s="1"/>
  <c r="H319" i="5"/>
  <c r="I319" i="5" s="1"/>
  <c r="I320" i="5"/>
  <c r="I209" i="5"/>
  <c r="I210" i="5"/>
  <c r="I22" i="5"/>
  <c r="I23" i="5"/>
  <c r="I30" i="5"/>
  <c r="I31" i="5"/>
  <c r="I35" i="5"/>
  <c r="I36" i="5"/>
  <c r="I43" i="5"/>
  <c r="I44" i="5"/>
  <c r="I45" i="5"/>
  <c r="I52" i="5"/>
  <c r="I64" i="5"/>
  <c r="I66" i="5"/>
  <c r="I71" i="5"/>
  <c r="I77" i="5"/>
  <c r="I83" i="5"/>
  <c r="I105" i="5"/>
  <c r="I120" i="5"/>
  <c r="I122" i="5"/>
  <c r="I125" i="5"/>
  <c r="I129" i="5"/>
  <c r="I130" i="5"/>
  <c r="I141" i="5"/>
  <c r="I142" i="5"/>
  <c r="I146" i="5"/>
  <c r="I148" i="5"/>
  <c r="I151" i="5"/>
  <c r="I155" i="5"/>
  <c r="I156" i="5"/>
  <c r="I157" i="5"/>
  <c r="I161" i="5"/>
  <c r="I162" i="5"/>
  <c r="I165" i="5"/>
  <c r="I169" i="5"/>
  <c r="I170" i="5"/>
  <c r="I174" i="5"/>
  <c r="I176" i="5"/>
  <c r="I179" i="5"/>
  <c r="I183" i="5"/>
  <c r="I184" i="5"/>
  <c r="I187" i="5"/>
  <c r="I191" i="5"/>
  <c r="I192" i="5"/>
  <c r="I195" i="5"/>
  <c r="I199" i="5"/>
  <c r="I202" i="5"/>
  <c r="I230" i="5"/>
  <c r="I237" i="5"/>
  <c r="I243" i="5"/>
  <c r="I252" i="5"/>
  <c r="I256" i="5"/>
  <c r="I260" i="5"/>
  <c r="I275" i="5"/>
  <c r="I282" i="5"/>
  <c r="I290" i="5"/>
  <c r="I299" i="5"/>
  <c r="I306" i="5"/>
  <c r="I310" i="5"/>
  <c r="I328" i="5"/>
  <c r="I332" i="5"/>
  <c r="I338" i="5"/>
  <c r="I351" i="5"/>
  <c r="I355" i="5"/>
  <c r="I363" i="5"/>
  <c r="I368" i="5"/>
  <c r="I372" i="5"/>
  <c r="I376" i="5"/>
  <c r="I398" i="5"/>
  <c r="I402" i="5"/>
  <c r="I406" i="5"/>
  <c r="I411" i="5"/>
  <c r="I430" i="5"/>
  <c r="I438" i="5"/>
  <c r="I445" i="5"/>
  <c r="I447" i="5"/>
  <c r="I453" i="5"/>
  <c r="I455" i="5"/>
  <c r="I458" i="5"/>
  <c r="I500" i="5"/>
  <c r="I501" i="5"/>
  <c r="I502" i="5"/>
  <c r="I522" i="5"/>
  <c r="I541" i="5"/>
  <c r="I544" i="5"/>
  <c r="I550" i="5"/>
  <c r="I553" i="5"/>
  <c r="I554" i="5"/>
  <c r="I569" i="5"/>
  <c r="I572" i="5"/>
  <c r="I576" i="5"/>
  <c r="I611" i="5"/>
  <c r="I621" i="5"/>
  <c r="I623" i="5"/>
  <c r="I627" i="5"/>
  <c r="I633" i="5"/>
  <c r="I639" i="5"/>
  <c r="I660" i="5"/>
  <c r="I664" i="5"/>
  <c r="I666" i="5"/>
  <c r="I670" i="5"/>
  <c r="I671" i="5"/>
  <c r="I676" i="5"/>
  <c r="I680" i="5"/>
  <c r="I684" i="5"/>
  <c r="I690" i="5"/>
  <c r="I704" i="5"/>
  <c r="I725" i="5"/>
  <c r="I727" i="5"/>
  <c r="I736" i="5"/>
  <c r="I741" i="5"/>
  <c r="I747" i="5"/>
  <c r="I761" i="5"/>
  <c r="I765" i="5"/>
  <c r="I768" i="5"/>
  <c r="I777" i="5"/>
  <c r="I784" i="5"/>
  <c r="I786" i="5"/>
  <c r="I790" i="5"/>
  <c r="I793" i="5"/>
  <c r="I797" i="5"/>
  <c r="I806" i="5"/>
  <c r="I813" i="5"/>
  <c r="I834" i="5"/>
  <c r="I835" i="5"/>
  <c r="I840" i="5"/>
  <c r="I845" i="5"/>
  <c r="I878" i="5"/>
  <c r="I887" i="5"/>
  <c r="I889" i="5"/>
  <c r="I893" i="5"/>
  <c r="I894" i="5"/>
  <c r="I897" i="5"/>
  <c r="I902" i="5"/>
  <c r="I903" i="5"/>
  <c r="I906" i="5"/>
  <c r="I910" i="5"/>
  <c r="I919" i="5"/>
  <c r="I922" i="5"/>
  <c r="I928" i="5"/>
  <c r="I929" i="5"/>
  <c r="I940" i="5"/>
  <c r="I946" i="5"/>
  <c r="I953" i="5"/>
  <c r="I956" i="5"/>
  <c r="I960" i="5"/>
  <c r="I963" i="5"/>
  <c r="I967" i="5"/>
  <c r="I970" i="5"/>
  <c r="I973" i="5"/>
  <c r="I977" i="5"/>
  <c r="I982" i="5"/>
  <c r="I990" i="5"/>
  <c r="I1010" i="5"/>
  <c r="I1011" i="5"/>
  <c r="I1014" i="5"/>
  <c r="I1019" i="5"/>
  <c r="I1028" i="5"/>
  <c r="I1037" i="5"/>
  <c r="I1038" i="5"/>
  <c r="I1041" i="5"/>
  <c r="I1044" i="5"/>
  <c r="I1052" i="5"/>
  <c r="H1043" i="5"/>
  <c r="G1043" i="5"/>
  <c r="H1040" i="5"/>
  <c r="G1040" i="5"/>
  <c r="H1036" i="5"/>
  <c r="H1035" i="5" s="1"/>
  <c r="G1036" i="5"/>
  <c r="H1027" i="5"/>
  <c r="H1026" i="5" s="1"/>
  <c r="H1025" i="5" s="1"/>
  <c r="G1027" i="5"/>
  <c r="H1018" i="5"/>
  <c r="H1017" i="5" s="1"/>
  <c r="H1016" i="5" s="1"/>
  <c r="H1015" i="5" s="1"/>
  <c r="G1018" i="5"/>
  <c r="G207" i="5" l="1"/>
  <c r="G206" i="5" s="1"/>
  <c r="G205" i="5" s="1"/>
  <c r="G204" i="5" s="1"/>
  <c r="I1050" i="5"/>
  <c r="I1043" i="5"/>
  <c r="I1040" i="5"/>
  <c r="I1018" i="5"/>
  <c r="I1027" i="5"/>
  <c r="H1049" i="5"/>
  <c r="H1048" i="5" s="1"/>
  <c r="H1047" i="5" s="1"/>
  <c r="H1046" i="5" s="1"/>
  <c r="H1039" i="5"/>
  <c r="I1036" i="5"/>
  <c r="H1042" i="5"/>
  <c r="H1013" i="5"/>
  <c r="G1013" i="5"/>
  <c r="H1009" i="5"/>
  <c r="G1009" i="5"/>
  <c r="H988" i="5"/>
  <c r="H981" i="5"/>
  <c r="H980" i="5" s="1"/>
  <c r="G981" i="5"/>
  <c r="H976" i="5"/>
  <c r="H975" i="5" s="1"/>
  <c r="G976" i="5"/>
  <c r="H972" i="5"/>
  <c r="G972" i="5"/>
  <c r="H969" i="5"/>
  <c r="G969" i="5"/>
  <c r="H966" i="5"/>
  <c r="G966" i="5"/>
  <c r="H962" i="5"/>
  <c r="G962" i="5"/>
  <c r="H959" i="5"/>
  <c r="H958" i="5" s="1"/>
  <c r="G959" i="5"/>
  <c r="H955" i="5"/>
  <c r="H954" i="5" s="1"/>
  <c r="G955" i="5"/>
  <c r="H952" i="5"/>
  <c r="G952" i="5"/>
  <c r="H944" i="5"/>
  <c r="H939" i="5"/>
  <c r="H938" i="5" s="1"/>
  <c r="G939" i="5"/>
  <c r="H927" i="5"/>
  <c r="G927" i="5"/>
  <c r="H920" i="5"/>
  <c r="H918" i="5"/>
  <c r="G918" i="5"/>
  <c r="H934" i="5" l="1"/>
  <c r="H933" i="5" s="1"/>
  <c r="H971" i="5"/>
  <c r="I205" i="5"/>
  <c r="I207" i="5"/>
  <c r="I208" i="5"/>
  <c r="I206" i="5"/>
  <c r="I204" i="5"/>
  <c r="I918" i="5"/>
  <c r="I962" i="5"/>
  <c r="I1013" i="5"/>
  <c r="I969" i="5"/>
  <c r="H1045" i="5"/>
  <c r="H917" i="5"/>
  <c r="H912" i="5" s="1"/>
  <c r="H911" i="5" s="1"/>
  <c r="I952" i="5"/>
  <c r="H943" i="5"/>
  <c r="H942" i="5" s="1"/>
  <c r="I966" i="5"/>
  <c r="H968" i="5"/>
  <c r="I976" i="5"/>
  <c r="H979" i="5"/>
  <c r="H978" i="5" s="1"/>
  <c r="H987" i="5"/>
  <c r="H986" i="5" s="1"/>
  <c r="H985" i="5" s="1"/>
  <c r="I1009" i="5"/>
  <c r="H1012" i="5"/>
  <c r="I927" i="5"/>
  <c r="I939" i="5"/>
  <c r="H951" i="5"/>
  <c r="H950" i="5" s="1"/>
  <c r="I959" i="5"/>
  <c r="H965" i="5"/>
  <c r="H1008" i="5"/>
  <c r="H1024" i="5"/>
  <c r="H1034" i="5"/>
  <c r="I921" i="5"/>
  <c r="H926" i="5"/>
  <c r="I945" i="5"/>
  <c r="I955" i="5"/>
  <c r="H961" i="5"/>
  <c r="I972" i="5"/>
  <c r="I981" i="5"/>
  <c r="I989" i="5"/>
  <c r="H909" i="5"/>
  <c r="G909" i="5"/>
  <c r="H901" i="5"/>
  <c r="G901" i="5"/>
  <c r="H892" i="5"/>
  <c r="H891" i="5" s="1"/>
  <c r="G892" i="5"/>
  <c r="H885" i="5"/>
  <c r="H877" i="5"/>
  <c r="G877" i="5"/>
  <c r="H844" i="5"/>
  <c r="G844" i="5"/>
  <c r="H839" i="5"/>
  <c r="G839" i="5"/>
  <c r="H833" i="5"/>
  <c r="G833" i="5"/>
  <c r="H812" i="5"/>
  <c r="G812" i="5"/>
  <c r="H805" i="5"/>
  <c r="G805" i="5"/>
  <c r="H796" i="5"/>
  <c r="H795" i="5" s="1"/>
  <c r="G796" i="5"/>
  <c r="H792" i="5"/>
  <c r="H791" i="5" s="1"/>
  <c r="G792" i="5"/>
  <c r="G791" i="5" s="1"/>
  <c r="H788" i="5"/>
  <c r="G788" i="5"/>
  <c r="G787" i="5" s="1"/>
  <c r="H776" i="5"/>
  <c r="G776" i="5"/>
  <c r="H767" i="5"/>
  <c r="G767" i="5"/>
  <c r="H764" i="5"/>
  <c r="H763" i="5" s="1"/>
  <c r="G764" i="5"/>
  <c r="H760" i="5"/>
  <c r="G760" i="5"/>
  <c r="H740" i="5"/>
  <c r="G740" i="5"/>
  <c r="H735" i="5"/>
  <c r="G735" i="5"/>
  <c r="H683" i="5"/>
  <c r="G683" i="5"/>
  <c r="H679" i="5"/>
  <c r="G679" i="5"/>
  <c r="H675" i="5"/>
  <c r="G675" i="5"/>
  <c r="H669" i="5"/>
  <c r="G669" i="5"/>
  <c r="H925" i="5" l="1"/>
  <c r="H924" i="5" s="1"/>
  <c r="H1007" i="5"/>
  <c r="I844" i="5"/>
  <c r="I877" i="5"/>
  <c r="I788" i="5"/>
  <c r="I735" i="5"/>
  <c r="I839" i="5"/>
  <c r="I901" i="5"/>
  <c r="I812" i="5"/>
  <c r="H838" i="5"/>
  <c r="H837" i="5" s="1"/>
  <c r="H836" i="5" s="1"/>
  <c r="I740" i="5"/>
  <c r="H787" i="5"/>
  <c r="H811" i="5"/>
  <c r="H810" i="5" s="1"/>
  <c r="H807" i="5" s="1"/>
  <c r="I669" i="5"/>
  <c r="H668" i="5"/>
  <c r="I679" i="5"/>
  <c r="H678" i="5"/>
  <c r="I688" i="5"/>
  <c r="H687" i="5"/>
  <c r="I724" i="5"/>
  <c r="H723" i="5"/>
  <c r="H744" i="5"/>
  <c r="I745" i="5"/>
  <c r="H957" i="5"/>
  <c r="H1033" i="5"/>
  <c r="H1006" i="5"/>
  <c r="I776" i="5"/>
  <c r="H775" i="5"/>
  <c r="H771" i="5" s="1"/>
  <c r="H770" i="5" s="1"/>
  <c r="H769" i="5" s="1"/>
  <c r="H876" i="5"/>
  <c r="I663" i="5"/>
  <c r="H662" i="5"/>
  <c r="I675" i="5"/>
  <c r="H674" i="5"/>
  <c r="I683" i="5"/>
  <c r="H682" i="5"/>
  <c r="I702" i="5"/>
  <c r="H701" i="5"/>
  <c r="H739" i="5"/>
  <c r="H738" i="5" s="1"/>
  <c r="H737" i="5" s="1"/>
  <c r="I767" i="5"/>
  <c r="H766" i="5"/>
  <c r="H762" i="5" s="1"/>
  <c r="H794" i="5"/>
  <c r="I805" i="5"/>
  <c r="H804" i="5"/>
  <c r="I833" i="5"/>
  <c r="H832" i="5"/>
  <c r="I909" i="5"/>
  <c r="H908" i="5"/>
  <c r="H734" i="5"/>
  <c r="H843" i="5"/>
  <c r="H884" i="5"/>
  <c r="I896" i="5"/>
  <c r="H895" i="5"/>
  <c r="H890" i="5" s="1"/>
  <c r="H900" i="5"/>
  <c r="H964" i="5"/>
  <c r="I760" i="5"/>
  <c r="I764" i="5"/>
  <c r="I783" i="5"/>
  <c r="I792" i="5"/>
  <c r="I905" i="5"/>
  <c r="H904" i="5"/>
  <c r="H1023" i="5"/>
  <c r="H759" i="5"/>
  <c r="H782" i="5"/>
  <c r="I796" i="5"/>
  <c r="I819" i="5"/>
  <c r="I886" i="5"/>
  <c r="I892" i="5"/>
  <c r="H659" i="5"/>
  <c r="G659" i="5"/>
  <c r="H632" i="5"/>
  <c r="G632" i="5"/>
  <c r="H619" i="5"/>
  <c r="H608" i="5"/>
  <c r="H575" i="5"/>
  <c r="G575" i="5"/>
  <c r="H571" i="5"/>
  <c r="H570" i="5" s="1"/>
  <c r="G571" i="5"/>
  <c r="H568" i="5"/>
  <c r="H567" i="5" s="1"/>
  <c r="G568" i="5"/>
  <c r="H552" i="5"/>
  <c r="G552" i="5"/>
  <c r="H549" i="5"/>
  <c r="H548" i="5" s="1"/>
  <c r="G549" i="5"/>
  <c r="H543" i="5"/>
  <c r="G543" i="5"/>
  <c r="H538" i="5"/>
  <c r="H521" i="5"/>
  <c r="G521" i="5"/>
  <c r="H499" i="5"/>
  <c r="G499" i="5"/>
  <c r="H457" i="5"/>
  <c r="H456" i="5" s="1"/>
  <c r="G457" i="5"/>
  <c r="H451" i="5"/>
  <c r="H437" i="5"/>
  <c r="G437" i="5"/>
  <c r="H429" i="5"/>
  <c r="G429" i="5"/>
  <c r="H410" i="5"/>
  <c r="G410" i="5"/>
  <c r="H405" i="5"/>
  <c r="G405" i="5"/>
  <c r="H401" i="5"/>
  <c r="G401" i="5"/>
  <c r="H397" i="5"/>
  <c r="G397" i="5"/>
  <c r="H375" i="5"/>
  <c r="G375" i="5"/>
  <c r="H371" i="5"/>
  <c r="G371" i="5"/>
  <c r="H367" i="5"/>
  <c r="G367" i="5"/>
  <c r="H949" i="5" l="1"/>
  <c r="H941" i="5" s="1"/>
  <c r="H781" i="5"/>
  <c r="H780" i="5" s="1"/>
  <c r="H779" i="5" s="1"/>
  <c r="H778" i="5" s="1"/>
  <c r="H566" i="5"/>
  <c r="I521" i="5"/>
  <c r="H618" i="5"/>
  <c r="H700" i="5"/>
  <c r="H699" i="5" s="1"/>
  <c r="H681" i="5"/>
  <c r="H661" i="5"/>
  <c r="H1032" i="5"/>
  <c r="H743" i="5"/>
  <c r="H742" i="5" s="1"/>
  <c r="H370" i="5"/>
  <c r="I371" i="5"/>
  <c r="H396" i="5"/>
  <c r="I397" i="5"/>
  <c r="H404" i="5"/>
  <c r="I405" i="5"/>
  <c r="I429" i="5"/>
  <c r="I452" i="5"/>
  <c r="H450" i="5"/>
  <c r="I499" i="5"/>
  <c r="H520" i="5"/>
  <c r="I571" i="5"/>
  <c r="H607" i="5"/>
  <c r="H758" i="5"/>
  <c r="H1022" i="5"/>
  <c r="H899" i="5"/>
  <c r="H883" i="5" s="1"/>
  <c r="H882" i="5" s="1"/>
  <c r="H881" i="5" s="1"/>
  <c r="H1005" i="5"/>
  <c r="H722" i="5"/>
  <c r="H721" i="5" s="1"/>
  <c r="H686" i="5"/>
  <c r="H685" i="5" s="1"/>
  <c r="H667" i="5"/>
  <c r="H428" i="5"/>
  <c r="I444" i="5"/>
  <c r="H498" i="5"/>
  <c r="H519" i="5"/>
  <c r="I543" i="5"/>
  <c r="I552" i="5"/>
  <c r="H574" i="5"/>
  <c r="H573" i="5" s="1"/>
  <c r="I575" i="5"/>
  <c r="I610" i="5"/>
  <c r="I626" i="5"/>
  <c r="H631" i="5"/>
  <c r="I632" i="5"/>
  <c r="H642" i="5"/>
  <c r="I643" i="5"/>
  <c r="H658" i="5"/>
  <c r="I659" i="5"/>
  <c r="H831" i="5"/>
  <c r="H830" i="5" s="1"/>
  <c r="H673" i="5"/>
  <c r="H875" i="5"/>
  <c r="H869" i="5" s="1"/>
  <c r="H868" i="5" s="1"/>
  <c r="H366" i="5"/>
  <c r="I367" i="5"/>
  <c r="H374" i="5"/>
  <c r="I375" i="5"/>
  <c r="H400" i="5"/>
  <c r="I401" i="5"/>
  <c r="H409" i="5"/>
  <c r="I410" i="5"/>
  <c r="H443" i="5"/>
  <c r="I457" i="5"/>
  <c r="H474" i="5"/>
  <c r="H462" i="5" s="1"/>
  <c r="I539" i="5"/>
  <c r="H542" i="5"/>
  <c r="I549" i="5"/>
  <c r="H551" i="5"/>
  <c r="I568" i="5"/>
  <c r="H609" i="5"/>
  <c r="I620" i="5"/>
  <c r="H625" i="5"/>
  <c r="H809" i="5"/>
  <c r="H842" i="5"/>
  <c r="H841" i="5" s="1"/>
  <c r="H733" i="5"/>
  <c r="H732" i="5" s="1"/>
  <c r="H677" i="5"/>
  <c r="H436" i="5"/>
  <c r="I437" i="5"/>
  <c r="H636" i="5"/>
  <c r="I637" i="5"/>
  <c r="H803" i="5"/>
  <c r="H354" i="5"/>
  <c r="G354" i="5"/>
  <c r="H350" i="5"/>
  <c r="G350" i="5"/>
  <c r="H337" i="5"/>
  <c r="G337" i="5"/>
  <c r="H331" i="5"/>
  <c r="G331" i="5"/>
  <c r="H327" i="5"/>
  <c r="G327" i="5"/>
  <c r="H309" i="5"/>
  <c r="G309" i="5"/>
  <c r="H305" i="5"/>
  <c r="G305" i="5"/>
  <c r="H289" i="5"/>
  <c r="G289" i="5"/>
  <c r="H281" i="5"/>
  <c r="G281" i="5"/>
  <c r="H274" i="5"/>
  <c r="G274" i="5"/>
  <c r="H259" i="5"/>
  <c r="G259" i="5"/>
  <c r="H255" i="5"/>
  <c r="H251" i="5"/>
  <c r="G251" i="5"/>
  <c r="G250" i="5" s="1"/>
  <c r="G246" i="5" s="1"/>
  <c r="H242" i="5"/>
  <c r="G242" i="5"/>
  <c r="H236" i="5"/>
  <c r="G236" i="5"/>
  <c r="G235" i="5" s="1"/>
  <c r="H229" i="5"/>
  <c r="H228" i="5" s="1"/>
  <c r="G229" i="5"/>
  <c r="G228" i="5" s="1"/>
  <c r="G200" i="5"/>
  <c r="G197" i="5"/>
  <c r="G194" i="5"/>
  <c r="G190" i="5"/>
  <c r="G186" i="5"/>
  <c r="G182" i="5"/>
  <c r="G178" i="5"/>
  <c r="G168" i="5"/>
  <c r="G167" i="5" s="1"/>
  <c r="G163" i="5"/>
  <c r="G160" i="5"/>
  <c r="G159" i="5" s="1"/>
  <c r="G154" i="5"/>
  <c r="G139" i="5"/>
  <c r="G138" i="5" s="1"/>
  <c r="G128" i="5"/>
  <c r="G123" i="5"/>
  <c r="G104" i="5"/>
  <c r="G82" i="5"/>
  <c r="G76" i="5"/>
  <c r="G70" i="5"/>
  <c r="G63" i="5"/>
  <c r="G51" i="5"/>
  <c r="G42" i="5"/>
  <c r="G34" i="5"/>
  <c r="G29" i="5"/>
  <c r="G21" i="5"/>
  <c r="H829" i="5" l="1"/>
  <c r="H984" i="5"/>
  <c r="H983" i="5" s="1"/>
  <c r="H565" i="5"/>
  <c r="H564" i="5" s="1"/>
  <c r="H563" i="5" s="1"/>
  <c r="H562" i="5" s="1"/>
  <c r="H756" i="5"/>
  <c r="H755" i="5" s="1"/>
  <c r="H754" i="5" s="1"/>
  <c r="H757" i="5"/>
  <c r="H672" i="5"/>
  <c r="H720" i="5"/>
  <c r="H719" i="5" s="1"/>
  <c r="H718" i="5" s="1"/>
  <c r="H828" i="5"/>
  <c r="H827" i="5" s="1"/>
  <c r="H880" i="5"/>
  <c r="G196" i="5"/>
  <c r="I173" i="5"/>
  <c r="I21" i="5"/>
  <c r="I236" i="5"/>
  <c r="H227" i="5"/>
  <c r="I228" i="5"/>
  <c r="I82" i="5"/>
  <c r="I124" i="5"/>
  <c r="I128" i="5"/>
  <c r="I145" i="5"/>
  <c r="H258" i="5"/>
  <c r="I259" i="5"/>
  <c r="H296" i="5"/>
  <c r="I297" i="5"/>
  <c r="H308" i="5"/>
  <c r="I309" i="5"/>
  <c r="H330" i="5"/>
  <c r="H329" i="5" s="1"/>
  <c r="I331" i="5"/>
  <c r="H349" i="5"/>
  <c r="I350" i="5"/>
  <c r="H361" i="5"/>
  <c r="I362" i="5"/>
  <c r="H435" i="5"/>
  <c r="H434" i="5" s="1"/>
  <c r="H547" i="5"/>
  <c r="H546" i="5" s="1"/>
  <c r="H630" i="5"/>
  <c r="H629" i="5" s="1"/>
  <c r="H449" i="5"/>
  <c r="H369" i="5"/>
  <c r="I29" i="5"/>
  <c r="I34" i="5"/>
  <c r="I42" i="5"/>
  <c r="I70" i="5"/>
  <c r="I140" i="5"/>
  <c r="I139" i="5"/>
  <c r="I164" i="5"/>
  <c r="I178" i="5"/>
  <c r="I200" i="5"/>
  <c r="I201" i="5"/>
  <c r="H808" i="5"/>
  <c r="H408" i="5"/>
  <c r="H407" i="5" s="1"/>
  <c r="H373" i="5"/>
  <c r="H427" i="5"/>
  <c r="H606" i="5"/>
  <c r="I63" i="5"/>
  <c r="I76" i="5"/>
  <c r="I104" i="5"/>
  <c r="I150" i="5"/>
  <c r="I163" i="5"/>
  <c r="I186" i="5"/>
  <c r="I190" i="5"/>
  <c r="I194" i="5"/>
  <c r="I229" i="5"/>
  <c r="H241" i="5"/>
  <c r="I242" i="5"/>
  <c r="H250" i="5"/>
  <c r="H246" i="5" s="1"/>
  <c r="I251" i="5"/>
  <c r="H254" i="5"/>
  <c r="I255" i="5"/>
  <c r="I274" i="5"/>
  <c r="H288" i="5"/>
  <c r="I289" i="5"/>
  <c r="H304" i="5"/>
  <c r="I305" i="5"/>
  <c r="H326" i="5"/>
  <c r="H325" i="5" s="1"/>
  <c r="I327" i="5"/>
  <c r="H336" i="5"/>
  <c r="I337" i="5"/>
  <c r="H353" i="5"/>
  <c r="I354" i="5"/>
  <c r="H802" i="5"/>
  <c r="H624" i="5"/>
  <c r="H617" i="5" s="1"/>
  <c r="H537" i="5"/>
  <c r="H532" i="5" s="1"/>
  <c r="H657" i="5"/>
  <c r="H518" i="5"/>
  <c r="H517" i="5"/>
  <c r="H1021" i="5"/>
  <c r="H395" i="5"/>
  <c r="H635" i="5"/>
  <c r="H634" i="5" s="1"/>
  <c r="H442" i="5"/>
  <c r="H399" i="5"/>
  <c r="H365" i="5"/>
  <c r="H497" i="5"/>
  <c r="H496" i="5" s="1"/>
  <c r="H1031" i="5"/>
  <c r="I51" i="5"/>
  <c r="I159" i="5"/>
  <c r="I160" i="5"/>
  <c r="I154" i="5"/>
  <c r="I167" i="5"/>
  <c r="I168" i="5"/>
  <c r="H280" i="5"/>
  <c r="I281" i="5"/>
  <c r="H641" i="5"/>
  <c r="H640" i="5" s="1"/>
  <c r="H403" i="5"/>
  <c r="I198" i="5"/>
  <c r="I119" i="5"/>
  <c r="I182" i="5"/>
  <c r="H235" i="5"/>
  <c r="H273" i="5"/>
  <c r="H272" i="5" s="1"/>
  <c r="H271" i="5" s="1"/>
  <c r="H270" i="5" s="1"/>
  <c r="H879" i="5" l="1"/>
  <c r="H295" i="5"/>
  <c r="H495" i="5"/>
  <c r="H461" i="5" s="1"/>
  <c r="H656" i="5"/>
  <c r="H655" i="5" s="1"/>
  <c r="H654" i="5" s="1"/>
  <c r="H653" i="5" s="1"/>
  <c r="H616" i="5"/>
  <c r="H394" i="5"/>
  <c r="H324" i="5"/>
  <c r="H393" i="5"/>
  <c r="I197" i="5"/>
  <c r="H234" i="5"/>
  <c r="I235" i="5"/>
  <c r="H279" i="5"/>
  <c r="H278" i="5" s="1"/>
  <c r="H277" i="5" s="1"/>
  <c r="H426" i="5"/>
  <c r="H1030" i="5"/>
  <c r="H441" i="5"/>
  <c r="H1020" i="5"/>
  <c r="H352" i="5"/>
  <c r="H335" i="5"/>
  <c r="H303" i="5"/>
  <c r="H253" i="5"/>
  <c r="I254" i="5"/>
  <c r="H360" i="5"/>
  <c r="H257" i="5"/>
  <c r="H867" i="5"/>
  <c r="H516" i="5"/>
  <c r="H801" i="5"/>
  <c r="H800" i="5" s="1"/>
  <c r="H287" i="5"/>
  <c r="I250" i="5"/>
  <c r="H240" i="5"/>
  <c r="H605" i="5"/>
  <c r="H448" i="5"/>
  <c r="H433" i="5"/>
  <c r="H348" i="5"/>
  <c r="H307" i="5"/>
  <c r="H226" i="5"/>
  <c r="G1049" i="5"/>
  <c r="H294" i="5" l="1"/>
  <c r="H293" i="5" s="1"/>
  <c r="H292" i="5" s="1"/>
  <c r="H245" i="5"/>
  <c r="H244" i="5" s="1"/>
  <c r="H347" i="5"/>
  <c r="H333" i="5"/>
  <c r="H334" i="5"/>
  <c r="H460" i="5"/>
  <c r="H459" i="5" s="1"/>
  <c r="H432" i="5"/>
  <c r="H604" i="5"/>
  <c r="H286" i="5"/>
  <c r="H531" i="5"/>
  <c r="H615" i="5"/>
  <c r="H614" i="5" s="1"/>
  <c r="H239" i="5"/>
  <c r="G1048" i="5"/>
  <c r="I1049" i="5"/>
  <c r="H225" i="5"/>
  <c r="H214" i="5" s="1"/>
  <c r="H233" i="5"/>
  <c r="H866" i="5"/>
  <c r="H826" i="5" s="1"/>
  <c r="H545" i="5"/>
  <c r="H440" i="5"/>
  <c r="H1029" i="5"/>
  <c r="H425" i="5"/>
  <c r="G1026" i="5"/>
  <c r="G938" i="5"/>
  <c r="G934" i="5" s="1"/>
  <c r="I1026" i="5" l="1"/>
  <c r="G1025" i="5"/>
  <c r="H291" i="5"/>
  <c r="H346" i="5"/>
  <c r="H345" i="5" s="1"/>
  <c r="H825" i="5"/>
  <c r="I938" i="5"/>
  <c r="H424" i="5"/>
  <c r="H276" i="5"/>
  <c r="H261" i="5" s="1"/>
  <c r="H285" i="5"/>
  <c r="H799" i="5"/>
  <c r="H530" i="5"/>
  <c r="H515" i="5" s="1"/>
  <c r="H232" i="5"/>
  <c r="G1047" i="5"/>
  <c r="I1047" i="5" s="1"/>
  <c r="I1048" i="5"/>
  <c r="H238" i="5"/>
  <c r="H439" i="5"/>
  <c r="H613" i="5"/>
  <c r="I934" i="5" l="1"/>
  <c r="G933" i="5"/>
  <c r="I933" i="5" s="1"/>
  <c r="H231" i="5"/>
  <c r="H213" i="5" s="1"/>
  <c r="H431" i="5"/>
  <c r="H798" i="5"/>
  <c r="H284" i="5"/>
  <c r="H283" i="5" s="1"/>
  <c r="G258" i="5"/>
  <c r="I258" i="5" s="1"/>
  <c r="G149" i="5"/>
  <c r="I149" i="5" s="1"/>
  <c r="G127" i="5"/>
  <c r="G65" i="5"/>
  <c r="I65" i="5" s="1"/>
  <c r="H14" i="5" l="1"/>
  <c r="H612" i="5"/>
  <c r="G126" i="5"/>
  <c r="I126" i="5" s="1"/>
  <c r="I127" i="5"/>
  <c r="G304" i="5"/>
  <c r="G303" i="5" l="1"/>
  <c r="I303" i="5" s="1"/>
  <c r="I304" i="5"/>
  <c r="G682" i="5"/>
  <c r="G658" i="5"/>
  <c r="G657" i="5" l="1"/>
  <c r="I658" i="5"/>
  <c r="G681" i="5"/>
  <c r="I681" i="5" s="1"/>
  <c r="I682" i="5"/>
  <c r="H1053" i="5"/>
  <c r="G1046" i="5"/>
  <c r="G1042" i="5"/>
  <c r="I1042" i="5" s="1"/>
  <c r="G1039" i="5"/>
  <c r="I1039" i="5" s="1"/>
  <c r="G1035" i="5"/>
  <c r="I1035" i="5" s="1"/>
  <c r="G548" i="5"/>
  <c r="I548" i="5" s="1"/>
  <c r="I657" i="5" l="1"/>
  <c r="G1045" i="5"/>
  <c r="I1045" i="5" s="1"/>
  <c r="I1046" i="5"/>
  <c r="G1034" i="5"/>
  <c r="I1034" i="5" s="1"/>
  <c r="I246" i="5"/>
  <c r="I196" i="5"/>
  <c r="I138" i="5"/>
  <c r="G374" i="5"/>
  <c r="G370" i="5"/>
  <c r="G404" i="5"/>
  <c r="G369" i="5" l="1"/>
  <c r="I369" i="5" s="1"/>
  <c r="I370" i="5"/>
  <c r="G373" i="5"/>
  <c r="I373" i="5" s="1"/>
  <c r="I374" i="5"/>
  <c r="G403" i="5"/>
  <c r="I403" i="5" s="1"/>
  <c r="I404" i="5"/>
  <c r="G1033" i="5"/>
  <c r="G280" i="5"/>
  <c r="G574" i="5"/>
  <c r="G573" i="5" s="1"/>
  <c r="G759" i="5"/>
  <c r="G739" i="5"/>
  <c r="G738" i="5" s="1"/>
  <c r="G737" i="5" s="1"/>
  <c r="I737" i="5" s="1"/>
  <c r="G744" i="5"/>
  <c r="G734" i="5"/>
  <c r="I738" i="5" l="1"/>
  <c r="I739" i="5"/>
  <c r="G733" i="5"/>
  <c r="G732" i="5" s="1"/>
  <c r="I732" i="5" s="1"/>
  <c r="I734" i="5"/>
  <c r="G743" i="5"/>
  <c r="I744" i="5"/>
  <c r="G279" i="5"/>
  <c r="G278" i="5" s="1"/>
  <c r="G277" i="5" s="1"/>
  <c r="I280" i="5"/>
  <c r="G1032" i="5"/>
  <c r="I1033" i="5"/>
  <c r="G758" i="5"/>
  <c r="I759" i="5"/>
  <c r="I573" i="5"/>
  <c r="I574" i="5"/>
  <c r="G474" i="5"/>
  <c r="G462" i="5" s="1"/>
  <c r="G958" i="5"/>
  <c r="I958" i="5" s="1"/>
  <c r="G951" i="5"/>
  <c r="I951" i="5" s="1"/>
  <c r="I743" i="5" l="1"/>
  <c r="G742" i="5"/>
  <c r="I742" i="5" s="1"/>
  <c r="I758" i="5"/>
  <c r="I474" i="5"/>
  <c r="I733" i="5"/>
  <c r="I278" i="5"/>
  <c r="I279" i="5"/>
  <c r="G1031" i="5"/>
  <c r="I1032" i="5"/>
  <c r="G1024" i="5" l="1"/>
  <c r="I1024" i="5" s="1"/>
  <c r="I462" i="5"/>
  <c r="I475" i="5"/>
  <c r="G1030" i="5"/>
  <c r="I1031" i="5"/>
  <c r="G276" i="5"/>
  <c r="I276" i="5" s="1"/>
  <c r="I277" i="5"/>
  <c r="G980" i="5"/>
  <c r="G961" i="5"/>
  <c r="G954" i="5"/>
  <c r="G950" i="5" l="1"/>
  <c r="I954" i="5"/>
  <c r="G957" i="5"/>
  <c r="I957" i="5" s="1"/>
  <c r="I961" i="5"/>
  <c r="G1029" i="5"/>
  <c r="I1029" i="5" s="1"/>
  <c r="I1030" i="5"/>
  <c r="G1023" i="5"/>
  <c r="I1025" i="5"/>
  <c r="G979" i="5"/>
  <c r="I980" i="5"/>
  <c r="G257" i="5"/>
  <c r="I257" i="5" s="1"/>
  <c r="G253" i="5"/>
  <c r="G567" i="5"/>
  <c r="I567" i="5" s="1"/>
  <c r="G551" i="5"/>
  <c r="G456" i="5"/>
  <c r="I456" i="5" s="1"/>
  <c r="G409" i="5"/>
  <c r="G400" i="5"/>
  <c r="G353" i="5"/>
  <c r="I253" i="5" l="1"/>
  <c r="G245" i="5"/>
  <c r="I979" i="5"/>
  <c r="G978" i="5"/>
  <c r="I978" i="5" s="1"/>
  <c r="I950" i="5"/>
  <c r="G408" i="5"/>
  <c r="I409" i="5"/>
  <c r="G1022" i="5"/>
  <c r="I1023" i="5"/>
  <c r="G399" i="5"/>
  <c r="I399" i="5" s="1"/>
  <c r="I400" i="5"/>
  <c r="G547" i="5"/>
  <c r="I551" i="5"/>
  <c r="G352" i="5"/>
  <c r="I352" i="5" s="1"/>
  <c r="I353" i="5"/>
  <c r="G686" i="5"/>
  <c r="G685" i="5" s="1"/>
  <c r="I687" i="5"/>
  <c r="G85" i="5"/>
  <c r="G396" i="5"/>
  <c r="G366" i="5"/>
  <c r="G361" i="5"/>
  <c r="G349" i="5"/>
  <c r="G336" i="5"/>
  <c r="G103" i="5"/>
  <c r="G102" i="5" s="1"/>
  <c r="I547" i="5" l="1"/>
  <c r="G546" i="5"/>
  <c r="I686" i="5"/>
  <c r="I685" i="5"/>
  <c r="G84" i="5"/>
  <c r="I84" i="5" s="1"/>
  <c r="I85" i="5"/>
  <c r="G101" i="5"/>
  <c r="I102" i="5"/>
  <c r="I408" i="5"/>
  <c r="G407" i="5"/>
  <c r="I407" i="5" s="1"/>
  <c r="G335" i="5"/>
  <c r="G334" i="5" s="1"/>
  <c r="I334" i="5" s="1"/>
  <c r="I336" i="5"/>
  <c r="G395" i="5"/>
  <c r="I396" i="5"/>
  <c r="G1021" i="5"/>
  <c r="I1022" i="5"/>
  <c r="G348" i="5"/>
  <c r="I349" i="5"/>
  <c r="I103" i="5"/>
  <c r="G360" i="5"/>
  <c r="I360" i="5" s="1"/>
  <c r="I361" i="5"/>
  <c r="G365" i="5"/>
  <c r="I365" i="5" s="1"/>
  <c r="I366" i="5"/>
  <c r="G394" i="5" l="1"/>
  <c r="I394" i="5" s="1"/>
  <c r="G393" i="5"/>
  <c r="G347" i="5"/>
  <c r="I335" i="5"/>
  <c r="G333" i="5"/>
  <c r="I333" i="5" s="1"/>
  <c r="I348" i="5"/>
  <c r="I393" i="5"/>
  <c r="G545" i="5"/>
  <c r="I545" i="5" s="1"/>
  <c r="I546" i="5"/>
  <c r="G100" i="5"/>
  <c r="I100" i="5" s="1"/>
  <c r="I101" i="5"/>
  <c r="G1020" i="5"/>
  <c r="I1020" i="5" s="1"/>
  <c r="I1021" i="5"/>
  <c r="I395" i="5"/>
  <c r="G988" i="5"/>
  <c r="G965" i="5"/>
  <c r="I965" i="5" s="1"/>
  <c r="G968" i="5"/>
  <c r="I968" i="5" s="1"/>
  <c r="G920" i="5"/>
  <c r="I920" i="5" s="1"/>
  <c r="G917" i="5"/>
  <c r="G795" i="5"/>
  <c r="G775" i="5"/>
  <c r="G771" i="5" s="1"/>
  <c r="G770" i="5" s="1"/>
  <c r="G769" i="5" s="1"/>
  <c r="I769" i="5" s="1"/>
  <c r="G876" i="5"/>
  <c r="G436" i="5"/>
  <c r="G843" i="5"/>
  <c r="G838" i="5"/>
  <c r="G701" i="5"/>
  <c r="G642" i="5"/>
  <c r="G273" i="5"/>
  <c r="G330" i="5"/>
  <c r="G329" i="5" s="1"/>
  <c r="G69" i="5"/>
  <c r="G62" i="5"/>
  <c r="G61" i="5" s="1"/>
  <c r="G60" i="5" s="1"/>
  <c r="G912" i="5" l="1"/>
  <c r="G911" i="5" s="1"/>
  <c r="G346" i="5"/>
  <c r="G345" i="5" s="1"/>
  <c r="I347" i="5"/>
  <c r="I69" i="5"/>
  <c r="G68" i="5"/>
  <c r="I273" i="5"/>
  <c r="G272" i="5"/>
  <c r="I917" i="5"/>
  <c r="I62" i="5"/>
  <c r="I329" i="5"/>
  <c r="I330" i="5"/>
  <c r="G842" i="5"/>
  <c r="G841" i="5" s="1"/>
  <c r="I843" i="5"/>
  <c r="G794" i="5"/>
  <c r="I794" i="5" s="1"/>
  <c r="I795" i="5"/>
  <c r="G987" i="5"/>
  <c r="G986" i="5" s="1"/>
  <c r="G985" i="5" s="1"/>
  <c r="I988" i="5"/>
  <c r="G435" i="5"/>
  <c r="G434" i="5" s="1"/>
  <c r="I434" i="5" s="1"/>
  <c r="I436" i="5"/>
  <c r="G700" i="5"/>
  <c r="G699" i="5" s="1"/>
  <c r="I701" i="5"/>
  <c r="G875" i="5"/>
  <c r="I876" i="5"/>
  <c r="G641" i="5"/>
  <c r="I642" i="5"/>
  <c r="G837" i="5"/>
  <c r="I838" i="5"/>
  <c r="I775" i="5"/>
  <c r="G964" i="5"/>
  <c r="I964" i="5" s="1"/>
  <c r="G975" i="5"/>
  <c r="G971" i="5" s="1"/>
  <c r="G949" i="5" s="1"/>
  <c r="G926" i="5"/>
  <c r="G900" i="5"/>
  <c r="G904" i="5"/>
  <c r="I904" i="5" s="1"/>
  <c r="G908" i="5"/>
  <c r="I908" i="5" s="1"/>
  <c r="G891" i="5"/>
  <c r="G895" i="5"/>
  <c r="I895" i="5" s="1"/>
  <c r="G636" i="5"/>
  <c r="G75" i="5"/>
  <c r="G538" i="5"/>
  <c r="I538" i="5" s="1"/>
  <c r="G542" i="5"/>
  <c r="I542" i="5" s="1"/>
  <c r="G804" i="5"/>
  <c r="G451" i="5"/>
  <c r="I451" i="5" s="1"/>
  <c r="G326" i="5"/>
  <c r="G325" i="5" s="1"/>
  <c r="G241" i="5"/>
  <c r="I891" i="5" l="1"/>
  <c r="G890" i="5"/>
  <c r="G869" i="5"/>
  <c r="G868" i="5" s="1"/>
  <c r="I900" i="5"/>
  <c r="G899" i="5"/>
  <c r="G925" i="5"/>
  <c r="G924" i="5" s="1"/>
  <c r="I346" i="5"/>
  <c r="I345" i="5"/>
  <c r="I985" i="5"/>
  <c r="I986" i="5"/>
  <c r="I912" i="5"/>
  <c r="I911" i="5"/>
  <c r="I842" i="5"/>
  <c r="I841" i="5"/>
  <c r="I837" i="5"/>
  <c r="G836" i="5"/>
  <c r="I836" i="5" s="1"/>
  <c r="I700" i="5"/>
  <c r="I699" i="5"/>
  <c r="I641" i="5"/>
  <c r="G640" i="5"/>
  <c r="I640" i="5" s="1"/>
  <c r="G324" i="5"/>
  <c r="I325" i="5"/>
  <c r="I326" i="5"/>
  <c r="I971" i="5"/>
  <c r="I974" i="5"/>
  <c r="I975" i="5"/>
  <c r="I875" i="5"/>
  <c r="G433" i="5"/>
  <c r="I435" i="5"/>
  <c r="G635" i="5"/>
  <c r="I636" i="5"/>
  <c r="I926" i="5"/>
  <c r="G240" i="5"/>
  <c r="I241" i="5"/>
  <c r="G74" i="5"/>
  <c r="I75" i="5"/>
  <c r="G803" i="5"/>
  <c r="I803" i="5" s="1"/>
  <c r="I804" i="5"/>
  <c r="G67" i="5"/>
  <c r="I68" i="5"/>
  <c r="I770" i="5"/>
  <c r="I771" i="5"/>
  <c r="I987" i="5"/>
  <c r="I60" i="5"/>
  <c r="I61" i="5"/>
  <c r="G450" i="5"/>
  <c r="I899" i="5"/>
  <c r="G158" i="5"/>
  <c r="I158" i="5" s="1"/>
  <c r="G537" i="5"/>
  <c r="G532" i="5" s="1"/>
  <c r="I67" i="5" l="1"/>
  <c r="I869" i="5"/>
  <c r="I924" i="5"/>
  <c r="I925" i="5"/>
  <c r="I949" i="5"/>
  <c r="I635" i="5"/>
  <c r="G634" i="5"/>
  <c r="I634" i="5" s="1"/>
  <c r="I537" i="5"/>
  <c r="I890" i="5"/>
  <c r="G802" i="5"/>
  <c r="G239" i="5"/>
  <c r="I240" i="5"/>
  <c r="G432" i="5"/>
  <c r="I432" i="5" s="1"/>
  <c r="I433" i="5"/>
  <c r="G449" i="5"/>
  <c r="I450" i="5"/>
  <c r="G73" i="5"/>
  <c r="I74" i="5"/>
  <c r="G867" i="5"/>
  <c r="I868" i="5"/>
  <c r="I324" i="5"/>
  <c r="G1017" i="5"/>
  <c r="G1012" i="5"/>
  <c r="I1012" i="5" s="1"/>
  <c r="G1008" i="5"/>
  <c r="G944" i="5"/>
  <c r="G885" i="5"/>
  <c r="G832" i="5"/>
  <c r="G818" i="5"/>
  <c r="G811" i="5"/>
  <c r="I791" i="5"/>
  <c r="I787" i="5"/>
  <c r="G782" i="5"/>
  <c r="G781" i="5" s="1"/>
  <c r="G780" i="5" s="1"/>
  <c r="G779" i="5" s="1"/>
  <c r="G766" i="5"/>
  <c r="I766" i="5" s="1"/>
  <c r="G763" i="5"/>
  <c r="I763" i="5" s="1"/>
  <c r="G723" i="5"/>
  <c r="G678" i="5"/>
  <c r="G674" i="5"/>
  <c r="G668" i="5"/>
  <c r="G662" i="5"/>
  <c r="G631" i="5"/>
  <c r="G625" i="5"/>
  <c r="G619" i="5"/>
  <c r="G609" i="5"/>
  <c r="I609" i="5" s="1"/>
  <c r="G608" i="5"/>
  <c r="G570" i="5"/>
  <c r="G520" i="5"/>
  <c r="I520" i="5" s="1"/>
  <c r="G519" i="5"/>
  <c r="G498" i="5"/>
  <c r="G443" i="5"/>
  <c r="G428" i="5"/>
  <c r="G308" i="5"/>
  <c r="G296" i="5"/>
  <c r="G295" i="5" s="1"/>
  <c r="G288" i="5"/>
  <c r="G244" i="5"/>
  <c r="G234" i="5"/>
  <c r="G227" i="5"/>
  <c r="G193" i="5"/>
  <c r="I193" i="5" s="1"/>
  <c r="G189" i="5"/>
  <c r="G185" i="5"/>
  <c r="I185" i="5" s="1"/>
  <c r="G181" i="5"/>
  <c r="I181" i="5" s="1"/>
  <c r="G177" i="5"/>
  <c r="I177" i="5" s="1"/>
  <c r="G172" i="5"/>
  <c r="I172" i="5" s="1"/>
  <c r="G153" i="5"/>
  <c r="I153" i="5" s="1"/>
  <c r="G144" i="5"/>
  <c r="I144" i="5" s="1"/>
  <c r="I123" i="5"/>
  <c r="G118" i="5"/>
  <c r="G117" i="5" s="1"/>
  <c r="G81" i="5"/>
  <c r="G57" i="5"/>
  <c r="I57" i="5" s="1"/>
  <c r="G50" i="5"/>
  <c r="G41" i="5"/>
  <c r="G33" i="5"/>
  <c r="G32" i="5" s="1"/>
  <c r="G28" i="5"/>
  <c r="G20" i="5"/>
  <c r="I1008" i="5" l="1"/>
  <c r="G1007" i="5"/>
  <c r="I782" i="5"/>
  <c r="I189" i="5"/>
  <c r="G188" i="5"/>
  <c r="I188" i="5" s="1"/>
  <c r="I818" i="5"/>
  <c r="G817" i="5"/>
  <c r="G816" i="5" s="1"/>
  <c r="I816" i="5" s="1"/>
  <c r="I118" i="5"/>
  <c r="I117" i="5"/>
  <c r="G27" i="5"/>
  <c r="I27" i="5" s="1"/>
  <c r="I28" i="5"/>
  <c r="G19" i="5"/>
  <c r="I20" i="5"/>
  <c r="G49" i="5"/>
  <c r="I50" i="5"/>
  <c r="G271" i="5"/>
  <c r="I272" i="5"/>
  <c r="G427" i="5"/>
  <c r="I428" i="5"/>
  <c r="G618" i="5"/>
  <c r="I619" i="5"/>
  <c r="G667" i="5"/>
  <c r="I667" i="5" s="1"/>
  <c r="I668" i="5"/>
  <c r="G831" i="5"/>
  <c r="G830" i="5" s="1"/>
  <c r="G829" i="5" s="1"/>
  <c r="I832" i="5"/>
  <c r="G72" i="5"/>
  <c r="I73" i="5"/>
  <c r="G56" i="5"/>
  <c r="I56" i="5" s="1"/>
  <c r="G226" i="5"/>
  <c r="G225" i="5" s="1"/>
  <c r="G214" i="5" s="1"/>
  <c r="I227" i="5"/>
  <c r="G287" i="5"/>
  <c r="I288" i="5"/>
  <c r="G442" i="5"/>
  <c r="I443" i="5"/>
  <c r="G566" i="5"/>
  <c r="G565" i="5" s="1"/>
  <c r="G564" i="5" s="1"/>
  <c r="G563" i="5" s="1"/>
  <c r="I570" i="5"/>
  <c r="G624" i="5"/>
  <c r="I624" i="5" s="1"/>
  <c r="I625" i="5"/>
  <c r="G673" i="5"/>
  <c r="I674" i="5"/>
  <c r="G810" i="5"/>
  <c r="G807" i="5" s="1"/>
  <c r="I811" i="5"/>
  <c r="G884" i="5"/>
  <c r="G883" i="5" s="1"/>
  <c r="G882" i="5" s="1"/>
  <c r="I885" i="5"/>
  <c r="G1016" i="5"/>
  <c r="I1017" i="5"/>
  <c r="I32" i="5"/>
  <c r="I33" i="5"/>
  <c r="G80" i="5"/>
  <c r="G79" i="5" s="1"/>
  <c r="I81" i="5"/>
  <c r="G233" i="5"/>
  <c r="I234" i="5"/>
  <c r="I296" i="5"/>
  <c r="G497" i="5"/>
  <c r="G496" i="5" s="1"/>
  <c r="I498" i="5"/>
  <c r="G607" i="5"/>
  <c r="I608" i="5"/>
  <c r="G630" i="5"/>
  <c r="I631" i="5"/>
  <c r="G677" i="5"/>
  <c r="I677" i="5" s="1"/>
  <c r="I678" i="5"/>
  <c r="G943" i="5"/>
  <c r="I944" i="5"/>
  <c r="G866" i="5"/>
  <c r="I866" i="5" s="1"/>
  <c r="I867" i="5"/>
  <c r="G448" i="5"/>
  <c r="I448" i="5" s="1"/>
  <c r="I449" i="5"/>
  <c r="G238" i="5"/>
  <c r="I238" i="5" s="1"/>
  <c r="I239" i="5"/>
  <c r="G40" i="5"/>
  <c r="I41" i="5"/>
  <c r="G307" i="5"/>
  <c r="I307" i="5" s="1"/>
  <c r="I308" i="5"/>
  <c r="G518" i="5"/>
  <c r="I518" i="5" s="1"/>
  <c r="I519" i="5"/>
  <c r="G661" i="5"/>
  <c r="I662" i="5"/>
  <c r="G722" i="5"/>
  <c r="I723" i="5"/>
  <c r="G801" i="5"/>
  <c r="G800" i="5" s="1"/>
  <c r="I802" i="5"/>
  <c r="G531" i="5"/>
  <c r="I532" i="5"/>
  <c r="G143" i="5"/>
  <c r="I143" i="5" s="1"/>
  <c r="G171" i="5"/>
  <c r="I171" i="5" s="1"/>
  <c r="G762" i="5"/>
  <c r="I781" i="5"/>
  <c r="G1006" i="5"/>
  <c r="I1006" i="5" s="1"/>
  <c r="G180" i="5"/>
  <c r="I180" i="5" s="1"/>
  <c r="G517" i="5"/>
  <c r="I72" i="5" l="1"/>
  <c r="G112" i="5"/>
  <c r="G617" i="5"/>
  <c r="I617" i="5" s="1"/>
  <c r="G720" i="5"/>
  <c r="G721" i="5"/>
  <c r="I721" i="5" s="1"/>
  <c r="I817" i="5"/>
  <c r="G294" i="5"/>
  <c r="G293" i="5" s="1"/>
  <c r="G292" i="5" s="1"/>
  <c r="G291" i="5" s="1"/>
  <c r="G495" i="5"/>
  <c r="G461" i="5" s="1"/>
  <c r="I496" i="5"/>
  <c r="I1016" i="5"/>
  <c r="G1015" i="5"/>
  <c r="I1015" i="5" s="1"/>
  <c r="G656" i="5"/>
  <c r="I882" i="5"/>
  <c r="I883" i="5"/>
  <c r="G942" i="5"/>
  <c r="I762" i="5"/>
  <c r="G757" i="5"/>
  <c r="I757" i="5" s="1"/>
  <c r="I564" i="5"/>
  <c r="I565" i="5"/>
  <c r="I830" i="5"/>
  <c r="I673" i="5"/>
  <c r="G672" i="5"/>
  <c r="I672" i="5" s="1"/>
  <c r="I630" i="5"/>
  <c r="G629" i="5"/>
  <c r="G616" i="5" s="1"/>
  <c r="I295" i="5"/>
  <c r="I661" i="5"/>
  <c r="I618" i="5"/>
  <c r="G26" i="5"/>
  <c r="I26" i="5" s="1"/>
  <c r="G815" i="5"/>
  <c r="G814" i="5" s="1"/>
  <c r="I814" i="5" s="1"/>
  <c r="G1005" i="5"/>
  <c r="G984" i="5" s="1"/>
  <c r="I1007" i="5"/>
  <c r="G530" i="5"/>
  <c r="I530" i="5" s="1"/>
  <c r="I531" i="5"/>
  <c r="I244" i="5"/>
  <c r="I245" i="5"/>
  <c r="I497" i="5"/>
  <c r="G232" i="5"/>
  <c r="I233" i="5"/>
  <c r="I884" i="5"/>
  <c r="I566" i="5"/>
  <c r="G286" i="5"/>
  <c r="I287" i="5"/>
  <c r="G55" i="5"/>
  <c r="I55" i="5" s="1"/>
  <c r="I831" i="5"/>
  <c r="G270" i="5"/>
  <c r="G261" i="5" s="1"/>
  <c r="I271" i="5"/>
  <c r="G18" i="5"/>
  <c r="I19" i="5"/>
  <c r="I807" i="5"/>
  <c r="I722" i="5"/>
  <c r="G516" i="5"/>
  <c r="I517" i="5"/>
  <c r="I801" i="5"/>
  <c r="G39" i="5"/>
  <c r="I40" i="5"/>
  <c r="I943" i="5"/>
  <c r="G606" i="5"/>
  <c r="I607" i="5"/>
  <c r="I80" i="5"/>
  <c r="G809" i="5"/>
  <c r="I810" i="5"/>
  <c r="G441" i="5"/>
  <c r="I442" i="5"/>
  <c r="I226" i="5"/>
  <c r="G426" i="5"/>
  <c r="I427" i="5"/>
  <c r="G48" i="5"/>
  <c r="I49" i="5"/>
  <c r="G756" i="5"/>
  <c r="I779" i="5"/>
  <c r="G515" i="5" l="1"/>
  <c r="I942" i="5"/>
  <c r="G941" i="5"/>
  <c r="I656" i="5"/>
  <c r="G655" i="5"/>
  <c r="I655" i="5" s="1"/>
  <c r="I294" i="5"/>
  <c r="I629" i="5"/>
  <c r="G615" i="5"/>
  <c r="I515" i="5"/>
  <c r="G25" i="5"/>
  <c r="I25" i="5" s="1"/>
  <c r="I815" i="5"/>
  <c r="I563" i="5"/>
  <c r="I756" i="5"/>
  <c r="G799" i="5"/>
  <c r="I800" i="5"/>
  <c r="G47" i="5"/>
  <c r="I48" i="5"/>
  <c r="G808" i="5"/>
  <c r="I808" i="5" s="1"/>
  <c r="I809" i="5"/>
  <c r="G605" i="5"/>
  <c r="I606" i="5"/>
  <c r="G38" i="5"/>
  <c r="I39" i="5"/>
  <c r="I516" i="5"/>
  <c r="I261" i="5"/>
  <c r="I270" i="5"/>
  <c r="G54" i="5"/>
  <c r="I54" i="5" s="1"/>
  <c r="G231" i="5"/>
  <c r="I232" i="5"/>
  <c r="I292" i="5"/>
  <c r="I293" i="5"/>
  <c r="I780" i="5"/>
  <c r="G425" i="5"/>
  <c r="I426" i="5"/>
  <c r="G440" i="5"/>
  <c r="I441" i="5"/>
  <c r="I720" i="5"/>
  <c r="G719" i="5"/>
  <c r="G718" i="5" s="1"/>
  <c r="G17" i="5"/>
  <c r="I18" i="5"/>
  <c r="I829" i="5"/>
  <c r="G828" i="5"/>
  <c r="G827" i="5" s="1"/>
  <c r="G826" i="5" s="1"/>
  <c r="G285" i="5"/>
  <c r="I286" i="5"/>
  <c r="I495" i="5"/>
  <c r="G111" i="5"/>
  <c r="I112" i="5"/>
  <c r="I79" i="5"/>
  <c r="G78" i="5"/>
  <c r="I1005" i="5"/>
  <c r="G755" i="5"/>
  <c r="I78" i="5" l="1"/>
  <c r="G59" i="5"/>
  <c r="I941" i="5"/>
  <c r="G881" i="5"/>
  <c r="G880" i="5" s="1"/>
  <c r="G654" i="5"/>
  <c r="G653" i="5" s="1"/>
  <c r="I653" i="5" s="1"/>
  <c r="I615" i="5"/>
  <c r="G614" i="5"/>
  <c r="I616" i="5"/>
  <c r="I755" i="5"/>
  <c r="G754" i="5"/>
  <c r="I754" i="5" s="1"/>
  <c r="G24" i="5"/>
  <c r="I24" i="5" s="1"/>
  <c r="I881" i="5"/>
  <c r="G562" i="5"/>
  <c r="I562" i="5" s="1"/>
  <c r="G778" i="5"/>
  <c r="I778" i="5" s="1"/>
  <c r="I984" i="5"/>
  <c r="G983" i="5"/>
  <c r="G16" i="5"/>
  <c r="I17" i="5"/>
  <c r="G460" i="5"/>
  <c r="I461" i="5"/>
  <c r="I828" i="5"/>
  <c r="I718" i="5"/>
  <c r="I719" i="5"/>
  <c r="I111" i="5"/>
  <c r="G424" i="5"/>
  <c r="I424" i="5" s="1"/>
  <c r="I425" i="5"/>
  <c r="I231" i="5"/>
  <c r="G604" i="5"/>
  <c r="I604" i="5" s="1"/>
  <c r="I605" i="5"/>
  <c r="G46" i="5"/>
  <c r="I46" i="5" s="1"/>
  <c r="I47" i="5"/>
  <c r="I799" i="5"/>
  <c r="G798" i="5"/>
  <c r="I798" i="5" s="1"/>
  <c r="G284" i="5"/>
  <c r="I284" i="5" s="1"/>
  <c r="I285" i="5"/>
  <c r="G439" i="5"/>
  <c r="I440" i="5"/>
  <c r="G53" i="5"/>
  <c r="I53" i="5" s="1"/>
  <c r="G37" i="5"/>
  <c r="I37" i="5" s="1"/>
  <c r="I38" i="5"/>
  <c r="G15" i="5" l="1"/>
  <c r="G879" i="5"/>
  <c r="I880" i="5"/>
  <c r="I654" i="5"/>
  <c r="G613" i="5"/>
  <c r="G612" i="5" s="1"/>
  <c r="I612" i="5" s="1"/>
  <c r="I614" i="5"/>
  <c r="I59" i="5"/>
  <c r="G283" i="5"/>
  <c r="I291" i="5"/>
  <c r="I827" i="5"/>
  <c r="I826" i="5"/>
  <c r="I16" i="5"/>
  <c r="I983" i="5"/>
  <c r="I439" i="5"/>
  <c r="G431" i="5"/>
  <c r="I431" i="5" s="1"/>
  <c r="G459" i="5"/>
  <c r="I459" i="5" s="1"/>
  <c r="I460" i="5"/>
  <c r="I15" i="5" l="1"/>
  <c r="I613" i="5"/>
  <c r="G825" i="5"/>
  <c r="I879" i="5"/>
  <c r="I283" i="5"/>
  <c r="I825" i="5" l="1"/>
  <c r="I225" i="5"/>
  <c r="I214" i="5" l="1"/>
  <c r="G213" i="5"/>
  <c r="G14" i="5" s="1"/>
  <c r="I213" i="5" l="1"/>
  <c r="I14" i="5" l="1"/>
  <c r="G1053" i="5"/>
  <c r="I1053" i="5" s="1"/>
</calcChain>
</file>

<file path=xl/sharedStrings.xml><?xml version="1.0" encoding="utf-8"?>
<sst xmlns="http://schemas.openxmlformats.org/spreadsheetml/2006/main" count="6250" uniqueCount="647">
  <si>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</si>
  <si>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</si>
  <si>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</si>
  <si>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</si>
  <si>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</si>
  <si>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</si>
  <si>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</si>
  <si>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</si>
  <si>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</si>
  <si>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</si>
  <si>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</si>
  <si>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</si>
  <si>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</si>
  <si>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</si>
  <si>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</si>
  <si>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</si>
  <si>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</si>
  <si>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</si>
  <si>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</si>
  <si>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</si>
  <si>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</si>
  <si>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</si>
  <si>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</si>
  <si>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</si>
  <si>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</si>
  <si>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</si>
  <si>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</si>
  <si>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</si>
  <si>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</si>
  <si>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</si>
  <si>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</si>
  <si>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</si>
  <si>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</si>
  <si>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</si>
  <si>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</si>
  <si>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</si>
  <si>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</si>
  <si>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</si>
  <si>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</si>
  <si>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</si>
  <si>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</si>
  <si>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</si>
  <si>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</si>
  <si>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</si>
  <si>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</si>
  <si>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</si>
  <si>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</si>
  <si>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</si>
  <si>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</si>
  <si>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</si>
  <si>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</si>
  <si>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</si>
  <si>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</si>
  <si>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</si>
  <si>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</si>
  <si>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</si>
  <si>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</si>
  <si>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</si>
  <si>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</si>
  <si>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</si>
  <si>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</si>
  <si>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</si>
  <si>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</si>
  <si>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</si>
  <si>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</si>
  <si>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</si>
  <si>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</si>
  <si>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</si>
  <si>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</si>
  <si>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</si>
  <si>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</si>
  <si>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</si>
  <si>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</si>
  <si>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</si>
  <si>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</si>
  <si>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</si>
  <si>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</si>
  <si>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</si>
  <si>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</si>
  <si>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</si>
  <si>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</si>
  <si>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</si>
  <si>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</si>
  <si>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</si>
  <si>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</si>
  <si>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</si>
  <si>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</si>
  <si>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</si>
  <si>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</si>
  <si>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</si>
  <si>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</si>
  <si>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</si>
  <si>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</si>
  <si>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</si>
  <si>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</si>
  <si>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</si>
  <si>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</si>
  <si>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</si>
  <si>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</si>
  <si>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</si>
  <si>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</si>
  <si>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</si>
  <si>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</si>
  <si>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</si>
  <si>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</si>
  <si>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</si>
  <si>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</si>
  <si>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</si>
  <si>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</si>
  <si>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</si>
  <si>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</si>
  <si>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</si>
  <si>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</si>
  <si>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</si>
  <si>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</si>
  <si>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</si>
  <si>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</si>
  <si>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</si>
  <si>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</si>
  <si>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</si>
  <si>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</si>
  <si>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</si>
  <si>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</si>
  <si>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</si>
  <si>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</si>
  <si>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</si>
  <si>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</si>
  <si>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</si>
  <si>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</si>
  <si>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</si>
  <si>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</si>
  <si>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</si>
  <si>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</si>
  <si>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</si>
  <si>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</si>
  <si>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</si>
  <si>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</si>
  <si>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</si>
  <si>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</si>
  <si>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</si>
  <si>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</si>
  <si>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</si>
  <si>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</si>
  <si>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</si>
  <si>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</si>
  <si>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</si>
  <si>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</si>
  <si>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</si>
  <si>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</si>
  <si>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</si>
  <si>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</si>
  <si>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</si>
  <si>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</si>
  <si>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</si>
  <si>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</si>
  <si>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</si>
  <si>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</si>
  <si>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</si>
  <si>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</si>
  <si>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</si>
  <si>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</si>
  <si>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</si>
  <si>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</si>
  <si>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</si>
  <si>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</si>
  <si>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</si>
  <si>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</si>
  <si>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</si>
  <si>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</si>
  <si>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</si>
  <si>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</si>
  <si>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</si>
  <si>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</si>
  <si>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</si>
  <si>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</si>
  <si>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</si>
  <si>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</si>
  <si>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2110170010</t>
  </si>
  <si>
    <t>Массовый спорт</t>
  </si>
  <si>
    <t>2190092620</t>
  </si>
  <si>
    <t>400</t>
  </si>
  <si>
    <t>Бюджетные инвестиции</t>
  </si>
  <si>
    <t>410</t>
  </si>
  <si>
    <t>2620293150</t>
  </si>
  <si>
    <t>9999993130</t>
  </si>
  <si>
    <t>9999993160</t>
  </si>
  <si>
    <t>Социальное обеспечение населения</t>
  </si>
  <si>
    <t>Субвенции на реализацию государственных полномочий органов опеки и попечительства в отношении несовершеннолетних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</si>
  <si>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</si>
  <si>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</si>
  <si>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</si>
  <si>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</si>
  <si>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</si>
  <si>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</si>
  <si>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</si>
  <si>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</si>
  <si>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</si>
  <si>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</si>
  <si>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</si>
  <si>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</si>
  <si>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</si>
  <si>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</si>
  <si>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</si>
  <si>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</si>
  <si>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2510470150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</si>
  <si>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</si>
  <si>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</si>
  <si>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</si>
  <si>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</si>
  <si>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</si>
  <si>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</si>
  <si>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</si>
  <si>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</si>
  <si>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</si>
  <si>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</si>
  <si>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</si>
  <si>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</si>
  <si>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</si>
  <si>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</si>
  <si>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</si>
  <si>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</si>
  <si>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</si>
  <si>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</si>
  <si>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</si>
  <si>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</si>
  <si>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</si>
  <si>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</si>
  <si>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2690070220</t>
  </si>
  <si>
    <t xml:space="preserve"> Организация проведения культурных мероприятий</t>
  </si>
  <si>
    <t>2510220060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</si>
  <si>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</si>
  <si>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</si>
  <si>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</si>
  <si>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</si>
  <si>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</si>
  <si>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</si>
  <si>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</si>
  <si>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</si>
  <si>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</si>
  <si>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</si>
  <si>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</si>
  <si>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</si>
  <si>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</si>
  <si>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</si>
  <si>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</si>
  <si>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</si>
  <si>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</si>
  <si>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</si>
  <si>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</si>
  <si>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</si>
  <si>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</si>
  <si>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</si>
  <si>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</si>
  <si>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</si>
  <si>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</si>
  <si>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</si>
  <si>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</si>
  <si>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</si>
  <si>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</si>
  <si>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</si>
  <si>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</si>
  <si>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</si>
  <si>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</si>
  <si>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</si>
  <si>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</si>
  <si>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</si>
  <si>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</si>
  <si>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</si>
  <si>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</si>
  <si>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</si>
  <si>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</si>
  <si>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</si>
  <si>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</si>
  <si>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</si>
  <si>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</si>
  <si>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</si>
  <si>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</si>
  <si>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</si>
  <si>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</si>
  <si>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</si>
  <si>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</si>
  <si>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</si>
  <si>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</si>
  <si>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</si>
  <si>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</si>
  <si>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</si>
  <si>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</si>
  <si>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</si>
  <si>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</si>
  <si>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</si>
  <si>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</si>
  <si>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</si>
  <si>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</si>
  <si>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</si>
  <si>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</si>
  <si>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</si>
  <si>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</si>
  <si>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</si>
  <si>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</si>
  <si>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</si>
  <si>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</si>
  <si>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</si>
  <si>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</si>
  <si>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</si>
  <si>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</si>
  <si>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</si>
  <si>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</si>
  <si>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</si>
  <si>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</si>
  <si>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</si>
  <si>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</si>
  <si>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</si>
  <si>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</si>
  <si>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</si>
  <si>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</si>
  <si>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</si>
  <si>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</si>
  <si>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</si>
  <si>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</si>
  <si>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</si>
  <si>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</si>
  <si>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</si>
  <si>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</si>
  <si>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</si>
  <si>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</si>
  <si>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</si>
  <si>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</si>
  <si>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</si>
  <si>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</si>
  <si>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</si>
  <si>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</si>
  <si>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</si>
  <si>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2110120320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</si>
  <si>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</si>
  <si>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Премии и гранты</t>
  </si>
  <si>
    <t>350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</si>
  <si>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</si>
  <si>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</si>
  <si>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</si>
  <si>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</si>
  <si>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</si>
  <si>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</si>
  <si>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</si>
  <si>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</si>
  <si>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</si>
  <si>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</si>
  <si>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</si>
  <si>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121</t>
  </si>
  <si>
    <t>129</t>
  </si>
  <si>
    <t>(в рублях)</t>
  </si>
  <si>
    <t>Ведомство</t>
  </si>
  <si>
    <t>122</t>
  </si>
  <si>
    <t>244</t>
  </si>
  <si>
    <t>321</t>
  </si>
  <si>
    <t>851</t>
  </si>
  <si>
    <t>852</t>
  </si>
  <si>
    <t>853</t>
  </si>
  <si>
    <t>111</t>
  </si>
  <si>
    <t>119</t>
  </si>
  <si>
    <t>123</t>
  </si>
  <si>
    <t>811</t>
  </si>
  <si>
    <t>243</t>
  </si>
  <si>
    <t>414</t>
  </si>
  <si>
    <t>312</t>
  </si>
  <si>
    <t>412</t>
  </si>
  <si>
    <t>313</t>
  </si>
  <si>
    <t>323</t>
  </si>
  <si>
    <t>611</t>
  </si>
  <si>
    <t>612</t>
  </si>
  <si>
    <t>622</t>
  </si>
  <si>
    <t>831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</si>
  <si>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</si>
  <si>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</si>
  <si>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</si>
  <si>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</si>
  <si>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выплаты. за исключением фонда оплаты труда государственных (муниципальных) органов. лицам.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</si>
  <si>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</si>
  <si>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</si>
  <si>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</si>
  <si>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Иные пенсии, социальные доплаты к пенсии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</si>
  <si>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</si>
  <si>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</si>
  <si>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</si>
  <si>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</si>
  <si>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</si>
  <si>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</si>
  <si>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</si>
  <si>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иные цели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</si>
  <si>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работ,оказанием услуг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</si>
  <si>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</si>
  <si>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</si>
  <si>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</si>
  <si>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</si>
  <si>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 Приложение    2</t>
  </si>
  <si>
    <t>Закупка энергетических ресурсаов</t>
  </si>
  <si>
    <t>247</t>
  </si>
  <si>
    <t>2720170030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</si>
  <si>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</si>
  <si>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</si>
  <si>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</si>
  <si>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</si>
  <si>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</si>
  <si>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</si>
  <si>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Резервный фонд Администрации Пограничного муниципального округа</t>
  </si>
  <si>
    <t xml:space="preserve">Иные выплаты персоналу учреждений, за исключением фонда оплаты труда
</t>
  </si>
  <si>
    <t>112</t>
  </si>
  <si>
    <t xml:space="preserve">Иные выплаты персоналу государственных (муниципальных) органов, за исключением фонда оплаты труда
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</si>
  <si>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</si>
  <si>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</si>
  <si>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НАЦИОНАЛЬНАЯ ОБОРОНА</t>
  </si>
  <si>
    <t>Мобилизационная и вневойсковая подготовка</t>
  </si>
  <si>
    <t>Непрограммые направления деятельности органов местного самоуправления</t>
  </si>
  <si>
    <t>Осуществление первичного воинского учета на териториях, где отсутствуют военные комиссариаты</t>
  </si>
  <si>
    <t>9999951180</t>
  </si>
  <si>
    <t>Федеральные проект "Чистая вода"</t>
  </si>
  <si>
    <t>211F500000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</si>
  <si>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</si>
  <si>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</si>
  <si>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</si>
  <si>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</si>
  <si>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</si>
  <si>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</si>
  <si>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</si>
  <si>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</si>
  <si>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</si>
  <si>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</si>
  <si>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</si>
  <si>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 xml:space="preserve">Бюджетные инвестиции в объекты капитального строительства государственной (муниципальной) собственности
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</si>
  <si>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</si>
  <si>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</si>
  <si>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</si>
  <si>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Федеральный проект "Успех каждого ребенка"</t>
  </si>
  <si>
    <t>262E200000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</si>
  <si>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</si>
  <si>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</si>
  <si>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2630170090</t>
  </si>
  <si>
    <t>613</t>
  </si>
  <si>
    <t>Гранты в форме субсидии бюджетным учреждениям</t>
  </si>
  <si>
    <t>Закупка энергетических ресурсов</t>
  </si>
  <si>
    <t>262E100000</t>
  </si>
  <si>
    <t>Федеральный проект "Современная школа"</t>
  </si>
  <si>
    <t>262E193140</t>
  </si>
  <si>
    <t>Развитие материально-технической базы массовой физической культуры и спорта</t>
  </si>
  <si>
    <t>Иные выплаты персоналу учреждений, за исключением фонда оплаты труда</t>
  </si>
  <si>
    <t>Иные выплаты учреждений привлекаемым лицам</t>
  </si>
  <si>
    <t>113</t>
  </si>
  <si>
    <t>Обеспечение деятельности (оказание услуг, выполнение работ) общеобразовательных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</si>
  <si>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</si>
  <si>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</si>
  <si>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</si>
  <si>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</si>
  <si>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3410100000</t>
  </si>
  <si>
    <t xml:space="preserve">Мероприятия непрограммных направлений деятельности органов местного самоуправления </t>
  </si>
  <si>
    <t>Приобретение муниципальными учреждениями недвижимого и особо ценного движимого имущества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</si>
  <si>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</si>
  <si>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</si>
  <si>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</si>
  <si>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</si>
  <si>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</si>
  <si>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</si>
  <si>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</si>
  <si>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</si>
  <si>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</si>
  <si>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</si>
  <si>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</si>
  <si>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</si>
  <si>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</si>
  <si>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</si>
  <si>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</si>
  <si>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</si>
  <si>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</si>
  <si>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</si>
  <si>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</si>
  <si>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</si>
  <si>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</si>
  <si>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</si>
  <si>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</si>
  <si>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</si>
  <si>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</si>
  <si>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</si>
  <si>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</si>
  <si>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</si>
  <si>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</si>
  <si>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</si>
  <si>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</si>
  <si>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</si>
  <si>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</si>
  <si>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</si>
  <si>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</si>
  <si>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</si>
  <si>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</si>
  <si>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</si>
  <si>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</si>
  <si>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</si>
  <si>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</si>
  <si>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</si>
  <si>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</si>
  <si>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</si>
  <si>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</si>
  <si>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</si>
  <si>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</si>
  <si>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</si>
  <si>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Основное мероприятие «Организация деятельности учреждений культуры»</t>
  </si>
  <si>
    <t>2510100000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</si>
  <si>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</si>
  <si>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</si>
  <si>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</si>
  <si>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</si>
  <si>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</si>
  <si>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</si>
  <si>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</si>
  <si>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</si>
  <si>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</si>
  <si>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</si>
  <si>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</si>
  <si>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</si>
  <si>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</si>
  <si>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         Показатели расходов бюджета Пограничного муниципального округа за 2022 год                                                                                                                        в ведомственной структуре расходов бюджетов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</si>
  <si>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</si>
  <si>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</si>
  <si>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</si>
  <si>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</si>
  <si>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</si>
  <si>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</si>
  <si>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</si>
  <si>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</si>
  <si>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</si>
  <si>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</si>
  <si>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Мероприятия, проводимые Администрацией Пограничного муниципального округа</t>
  </si>
  <si>
    <t>9999940010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</si>
  <si>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</si>
  <si>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</si>
  <si>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</si>
  <si>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Муниципальная программа "Управление собственостью Пограничного муниципального округа"</t>
  </si>
  <si>
    <t>19001S2450</t>
  </si>
  <si>
    <t>Расходы на проектирование, строительство ( реконструкцию) автомобильных дорог общего пользования населенных пунктов за счет средств местного бюджета</t>
  </si>
  <si>
    <t>1900192450</t>
  </si>
  <si>
    <t>Расходы на проектирование, строительство ( реконструкцию) автомобильных дорог общего пользования населенных пунктов за счет средств дорожного фонда Приморского края</t>
  </si>
  <si>
    <t>Содержание и ремонт дорог общего пользования местного значения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</si>
  <si>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</si>
  <si>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0100140020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</si>
  <si>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</si>
  <si>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</si>
  <si>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</si>
  <si>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</si>
  <si>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211F552432</t>
  </si>
  <si>
    <t>21101S2320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</si>
  <si>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бюджета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</si>
  <si>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</si>
  <si>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2110192320</t>
  </si>
  <si>
    <t>9999994030</t>
  </si>
  <si>
    <t>3700100000</t>
  </si>
  <si>
    <t>Поддержка проектов, инициируемых жителями Пограничного муниципального округа за чсет средств краевого бюджета</t>
  </si>
  <si>
    <t>Основное мероприятие "Поддержка и развитие общественных инициатив граждан"</t>
  </si>
  <si>
    <t>251A1S5130</t>
  </si>
  <si>
    <t>Развитие сети учреждений культурно-досугового типа (НП) за счет средств местного бюджета</t>
  </si>
  <si>
    <t>251A155130</t>
  </si>
  <si>
    <t>Развитие сети учреждений культурно-досугового типа (НП)</t>
  </si>
  <si>
    <t>Проведение работ по сохранению объектов культурного наследия за счет средств местного бюджета</t>
  </si>
  <si>
    <t>25101S2490</t>
  </si>
  <si>
    <t>Проведение работ по сохранению объектов культурного наследия за счет средств краевого бюджета</t>
  </si>
  <si>
    <t>2510192490</t>
  </si>
  <si>
    <t>251012490</t>
  </si>
  <si>
    <t>251A100000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</si>
  <si>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</si>
  <si>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</si>
  <si>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Информирование населения по вопросам формирования здорового образа жизни</t>
  </si>
  <si>
    <t>3600120040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</si>
  <si>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</si>
  <si>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</si>
  <si>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</si>
  <si>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</si>
  <si>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Другие вопросы в области здравоохранения</t>
  </si>
  <si>
    <t>ЗДРАВООХРАНЕНИЕ</t>
  </si>
  <si>
    <t>990000000</t>
  </si>
  <si>
    <t>27401R0820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</si>
  <si>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</si>
  <si>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</si>
  <si>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</si>
  <si>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</si>
  <si>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</si>
  <si>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</si>
  <si>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Другин вопросы в области социальной политики</t>
  </si>
  <si>
    <t>090P5S2230</t>
  </si>
  <si>
    <t>Приобретение и поставка спортивного инвентаря, спортивного и иного имущества для развития массового спорта (НП) за счет средств местного бюджета</t>
  </si>
  <si>
    <t>090P5S2190</t>
  </si>
  <si>
    <t>Развитие спортивной инфраструктуры, находящейся в муниципальной собственности (НП) за счет средств местного бюджета</t>
  </si>
  <si>
    <t>Приобретение и поставка спортивного инвентаря, спортивного и иного имущества для развития массового спорта (НП)</t>
  </si>
  <si>
    <t>090P592230</t>
  </si>
  <si>
    <t>Развитие спортивной инфраструктуры, находящейся в муниципальной собственности (НП)</t>
  </si>
  <si>
    <t>090P592190</t>
  </si>
  <si>
    <t>26203S2340</t>
  </si>
  <si>
    <t>2620392340</t>
  </si>
  <si>
    <t>Субсидии на капитальный ремонт зданий муниципальных общеобразовательных организаций из средств местного бюджета</t>
  </si>
  <si>
    <t>26202R3040</t>
  </si>
  <si>
    <t>25104S2470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</si>
  <si>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</si>
  <si>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25104L4670</t>
  </si>
  <si>
    <t>2510492470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</si>
  <si>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</si>
  <si>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25302L5190</t>
  </si>
  <si>
    <t>Модернизация библиотек в части комплектования книжных фондов библиотек муниципальных образований</t>
  </si>
  <si>
    <t>Содействие развитию молодежной политики на территории Пограничного муниципального округа</t>
  </si>
  <si>
    <t>2540120030</t>
  </si>
  <si>
    <t>2520420100</t>
  </si>
  <si>
    <t>Основное мероприятие ""Обеспечение безопасности в уреждениях культуры"</t>
  </si>
  <si>
    <t>2520400000</t>
  </si>
  <si>
    <t>25203S2480</t>
  </si>
  <si>
    <t>Приобретение музыкальных инструментов и художественого инвентаря для учреждений дополнительного образования детей в сфере культуры за счет средств местного бюджета</t>
  </si>
  <si>
    <t>Приобретение музыкальных инструментов и художественого инвентаря для учреждений дополнительного образования детей в сфере культуры за счет средств краевого бюджета</t>
  </si>
  <si>
    <t>2520392480</t>
  </si>
  <si>
    <t>Кассовое исполнение                  за 2022 год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</si>
  <si>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</si>
  <si>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</si>
  <si>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Резервный фонд Администрации Пограничного муниципального 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</si>
  <si>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</si>
  <si>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</si>
  <si>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</si>
  <si>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</si>
  <si>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</si>
  <si>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</si>
  <si>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Основное мероприятие "Повышение качества и доступности предостовляемых населению услуг ЖКХ"</t>
  </si>
  <si>
    <t>Обеспечение населения  услугами водоснабжения</t>
  </si>
  <si>
    <t>Расходы, направленные на обеспечение населения сельских территорий услугами ЖКХ</t>
  </si>
  <si>
    <t xml:space="preserve">Строительство и реконструкция (модернизация) объектов питьевого водоснабжения (НП) </t>
  </si>
  <si>
    <t>Муниципальная программа "Энергосбережение и повышение энергетической эффективности на территории Пограничного муниципального округа"</t>
  </si>
  <si>
    <t>Муниципальная программа "Благоустройство территории Пограничного муниципального округа "</t>
  </si>
  <si>
    <t>Поддержка проектов, инициируемых жителями Пограничного муниципального округа за счет средств краевого бюджета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</si>
  <si>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</si>
  <si>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Основное мероприятие "Организация деятельности учреждений культуры"</t>
  </si>
  <si>
    <t>Федеральный проект "Культурная среда"</t>
  </si>
  <si>
    <t>Основное мероприятие "Поддержка социально ориентированных некоммерческих организаций"</t>
  </si>
  <si>
    <t>Мероприятия муниципальной программы "Информационное общество Пограничного муниципального округа"</t>
  </si>
  <si>
    <t>Расходы на обеспечение деятельности (оказание услуг, выполнение работ) дошкольных 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</si>
  <si>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</si>
  <si>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Основное мероприятие «Присмотр и уход за детьми в муниципальных образовательных учреждениях»</t>
  </si>
  <si>
    <t>Обеспечение персонифицированного финансирования</t>
  </si>
  <si>
    <t>Субвенции на обеспечение оздоровления и отдыха детей (за исключением организации отдыха детей в каникулярное время)</t>
  </si>
  <si>
    <t>Научно-методические, организационно-педагогические мероприятия</t>
  </si>
  <si>
    <t>Муниципальная программа "Развитие физической культуры и спорта"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</si>
  <si>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</si>
  <si>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созданию единого информационного поля</t>
  </si>
  <si>
    <t>Основное мероприятие "Укрепление материально-технической базы муниципальных учреждений"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</si>
  <si>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</si>
  <si>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Процент исполения к уточненному бюджету 2022 года</t>
  </si>
  <si>
    <t>Уточненный бюджет 2022 года</t>
  </si>
  <si>
    <t>от 27.04.2023 № 179-МПА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</si>
</sst>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10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2" fontId="20" fillId="0" borderId="0" xfId="18" applyNumberFormat="1" applyFont="1" applyFill="1" applyAlignment="1">
      <alignment horizontal="center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22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 applyAlignment="1">
      <alignment wrapText="1"/>
    </xf>
    <xf numFmtId="0" fontId="23" fillId="0" borderId="0" xfId="18" applyFont="1" applyFill="1" applyAlignment="1"/>
    <xf numFmtId="0" fontId="19" fillId="0" borderId="0" xfId="18" applyFont="1" applyFill="1" applyAlignment="1"/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4" fontId="22" fillId="0" borderId="10" xfId="27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top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 wrapText="1"/>
    </xf>
    <xf numFmtId="0" fontId="25" fillId="0" borderId="10" xfId="0" applyFont="1" applyFill="1" applyBorder="1" applyAlignment="1">
      <alignment vertical="center" wrapText="1" shrinkToFit="1"/>
    </xf>
    <xf numFmtId="49" fontId="26" fillId="0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 wrapText="1"/>
    </xf>
    <xf numFmtId="166" fontId="22" fillId="0" borderId="10" xfId="18" applyNumberFormat="1" applyFont="1" applyFill="1" applyBorder="1" applyAlignment="1">
      <alignment horizontal="center" vertical="center"/>
    </xf>
    <xf numFmtId="166" fontId="19" fillId="15" borderId="10" xfId="18" applyNumberFormat="1" applyFont="1" applyFill="1" applyBorder="1" applyAlignment="1">
      <alignment horizontal="center" vertical="center"/>
    </xf>
    <xf numFmtId="166" fontId="19" fillId="0" borderId="10" xfId="18" applyNumberFormat="1" applyFont="1" applyFill="1" applyBorder="1" applyAlignment="1">
      <alignment horizontal="center" vertical="center"/>
    </xf>
    <xf numFmtId="166" fontId="22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7"/>
  <sheetViews>
    <sheetView tabSelected="1" view="pageBreakPreview" zoomScaleNormal="100" zoomScaleSheetLayoutView="100" workbookViewId="0">
      <selection activeCell="H6" sqref="H6:I6"/>
    </sheetView>
  </sheetViews>
  <sheetFormatPr defaultRowHeight="12.75" outlineLevelRow="5" x14ac:dyDescent="0.2"/>
  <cols>
    <col min="1" max="1" width="51" style="7" customWidth="1"/>
    <col min="2" max="2" width="10.85546875" style="8" customWidth="1"/>
    <col min="3" max="3" width="8.85546875" style="10" customWidth="1"/>
    <col min="4" max="4" width="10.14062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7.85546875" style="84" customWidth="1"/>
    <col min="9" max="9" width="14.28515625" style="2" customWidth="1"/>
    <col min="10" max="16384" width="9.140625" style="2"/>
  </cols>
  <sheetData>
    <row r="1" spans="1:9" ht="18.75" x14ac:dyDescent="0.3">
      <c r="A1" s="10"/>
      <c r="B1" s="2"/>
      <c r="C1" s="2"/>
      <c r="D1" s="2"/>
      <c r="E1" s="19"/>
      <c r="F1" s="19"/>
      <c r="G1" s="84"/>
      <c r="H1" s="18"/>
      <c r="I1" s="18"/>
    </row>
    <row r="2" spans="1:9" x14ac:dyDescent="0.2">
      <c r="A2" s="10"/>
      <c r="B2" s="10"/>
      <c r="F2" s="2"/>
      <c r="G2" s="84"/>
    </row>
    <row r="3" spans="1:9" x14ac:dyDescent="0.2">
      <c r="A3" s="13"/>
      <c r="B3" s="13"/>
      <c r="C3" s="2"/>
      <c r="D3" s="13"/>
      <c r="E3" s="2"/>
      <c r="F3" s="2"/>
      <c r="G3" s="13"/>
      <c r="H3" s="105" t="s">
        <v>393</v>
      </c>
      <c r="I3" s="106"/>
    </row>
    <row r="4" spans="1:9" x14ac:dyDescent="0.2">
      <c r="A4" s="2"/>
      <c r="B4" s="2"/>
      <c r="C4" s="2"/>
      <c r="E4" s="104"/>
      <c r="F4" s="104"/>
      <c r="G4" s="104"/>
      <c r="H4" s="104" t="s">
        <v>272</v>
      </c>
      <c r="I4" s="106"/>
    </row>
    <row r="5" spans="1:9" x14ac:dyDescent="0.2">
      <c r="A5" s="2"/>
      <c r="B5" s="2"/>
      <c r="C5" s="2"/>
      <c r="D5" s="13"/>
      <c r="E5" s="104"/>
      <c r="F5" s="104"/>
      <c r="G5" s="104"/>
      <c r="H5" s="107" t="s">
        <v>273</v>
      </c>
      <c r="I5" s="108"/>
    </row>
    <row r="6" spans="1:9" x14ac:dyDescent="0.2">
      <c r="C6" s="9"/>
      <c r="D6" s="9"/>
      <c r="E6" s="104"/>
      <c r="F6" s="104"/>
      <c r="G6" s="104"/>
      <c r="H6" s="105" t="s">
        <v>646</v>
      </c>
      <c r="I6" s="106"/>
    </row>
    <row r="7" spans="1:9" s="13" customFormat="1" x14ac:dyDescent="0.2">
      <c r="A7" s="11"/>
      <c r="B7" s="12"/>
      <c r="C7" s="9"/>
      <c r="D7" s="9"/>
      <c r="G7" s="14"/>
    </row>
    <row r="8" spans="1:9" s="13" customFormat="1" ht="11.25" customHeight="1" x14ac:dyDescent="0.2">
      <c r="A8" s="11"/>
      <c r="B8" s="12"/>
      <c r="C8" s="9"/>
      <c r="D8" s="9"/>
      <c r="E8" s="14"/>
      <c r="F8" s="15"/>
      <c r="G8" s="15"/>
    </row>
    <row r="9" spans="1:9" s="13" customFormat="1" ht="29.25" customHeight="1" x14ac:dyDescent="0.2">
      <c r="A9" s="109" t="s">
        <v>517</v>
      </c>
      <c r="B9" s="109"/>
      <c r="C9" s="109"/>
      <c r="D9" s="109"/>
      <c r="E9" s="109"/>
      <c r="F9" s="109"/>
      <c r="G9" s="109"/>
    </row>
    <row r="10" spans="1:9" s="13" customFormat="1" ht="12" customHeight="1" x14ac:dyDescent="0.2">
      <c r="A10" s="103"/>
      <c r="B10" s="103"/>
      <c r="C10" s="103"/>
      <c r="D10" s="103"/>
      <c r="E10" s="103"/>
      <c r="F10" s="103"/>
      <c r="G10" s="103"/>
    </row>
    <row r="11" spans="1:9" s="13" customFormat="1" ht="15.75" customHeight="1" x14ac:dyDescent="0.2">
      <c r="A11" s="11"/>
      <c r="B11" s="12"/>
      <c r="C11" s="15"/>
      <c r="D11" s="15"/>
      <c r="E11" s="15"/>
      <c r="F11" s="15"/>
      <c r="G11" s="5"/>
      <c r="I11" s="13" t="s">
        <v>349</v>
      </c>
    </row>
    <row r="12" spans="1:9" s="1" customFormat="1" ht="63.75" x14ac:dyDescent="0.2">
      <c r="A12" s="3" t="s">
        <v>57</v>
      </c>
      <c r="B12" s="16" t="s">
        <v>350</v>
      </c>
      <c r="C12" s="3" t="s">
        <v>58</v>
      </c>
      <c r="D12" s="3" t="s">
        <v>59</v>
      </c>
      <c r="E12" s="3" t="s">
        <v>0</v>
      </c>
      <c r="F12" s="3" t="s">
        <v>60</v>
      </c>
      <c r="G12" s="4" t="s">
        <v>645</v>
      </c>
      <c r="H12" s="3" t="s">
        <v>611</v>
      </c>
      <c r="I12" s="3" t="s">
        <v>644</v>
      </c>
    </row>
    <row r="13" spans="1:9" s="1" customFormat="1" x14ac:dyDescent="0.2">
      <c r="A13" s="3">
        <v>1</v>
      </c>
      <c r="B13" s="6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25">
        <v>8</v>
      </c>
      <c r="I13" s="25">
        <v>9</v>
      </c>
    </row>
    <row r="14" spans="1:9" s="59" customFormat="1" ht="32.25" customHeight="1" x14ac:dyDescent="0.2">
      <c r="A14" s="49" t="s">
        <v>330</v>
      </c>
      <c r="B14" s="50" t="s">
        <v>168</v>
      </c>
      <c r="C14" s="51" t="s">
        <v>62</v>
      </c>
      <c r="D14" s="51" t="s">
        <v>62</v>
      </c>
      <c r="E14" s="51" t="s">
        <v>63</v>
      </c>
      <c r="F14" s="51" t="s">
        <v>2</v>
      </c>
      <c r="G14" s="26">
        <f>G15+G204+G213+G283+G431+G459+G515+G562+G604+G503</f>
        <v>556654391.76999998</v>
      </c>
      <c r="H14" s="26">
        <f>H15+H204+H213+H283+H431+H459+H515+H562+H604+H503</f>
        <v>483234799.48999989</v>
      </c>
      <c r="I14" s="99">
        <f>H14/G14*100</f>
        <v>86.810560849695804</v>
      </c>
    </row>
    <row r="15" spans="1:9" s="54" customFormat="1" ht="21" customHeight="1" x14ac:dyDescent="0.2">
      <c r="A15" s="49" t="s">
        <v>1</v>
      </c>
      <c r="B15" s="50" t="s">
        <v>168</v>
      </c>
      <c r="C15" s="51" t="s">
        <v>61</v>
      </c>
      <c r="D15" s="51" t="s">
        <v>62</v>
      </c>
      <c r="E15" s="51" t="s">
        <v>63</v>
      </c>
      <c r="F15" s="51" t="s">
        <v>2</v>
      </c>
      <c r="G15" s="26">
        <f>G16+G24+G37+G46+G53+G59</f>
        <v>152832631.09</v>
      </c>
      <c r="H15" s="26">
        <f>H16+H24+H37+H46+H53+H59</f>
        <v>129381204.07999998</v>
      </c>
      <c r="I15" s="99">
        <f>H15/G15*100</f>
        <v>84.655484340781939</v>
      </c>
    </row>
    <row r="16" spans="1:9" s="54" customFormat="1" ht="30.75" customHeight="1" x14ac:dyDescent="0.2">
      <c r="A16" s="64" t="s">
        <v>3</v>
      </c>
      <c r="B16" s="50" t="s">
        <v>168</v>
      </c>
      <c r="C16" s="51" t="s">
        <v>61</v>
      </c>
      <c r="D16" s="51" t="s">
        <v>64</v>
      </c>
      <c r="E16" s="51" t="s">
        <v>63</v>
      </c>
      <c r="F16" s="51" t="s">
        <v>2</v>
      </c>
      <c r="G16" s="60">
        <f t="shared" ref="G16:H20" si="0">G17</f>
        <v>2587790.9900000002</v>
      </c>
      <c r="H16" s="60">
        <f t="shared" si="0"/>
        <v>2587790.9900000002</v>
      </c>
      <c r="I16" s="99">
        <f t="shared" ref="I16:I75" si="1">H16/G16*100</f>
        <v>100</v>
      </c>
    </row>
    <row r="17" spans="1:9" ht="32.25" customHeight="1" x14ac:dyDescent="0.2">
      <c r="A17" s="30" t="s">
        <v>4</v>
      </c>
      <c r="B17" s="28" t="s">
        <v>168</v>
      </c>
      <c r="C17" s="29" t="s">
        <v>61</v>
      </c>
      <c r="D17" s="29" t="s">
        <v>64</v>
      </c>
      <c r="E17" s="29" t="s">
        <v>65</v>
      </c>
      <c r="F17" s="29" t="s">
        <v>2</v>
      </c>
      <c r="G17" s="86">
        <f t="shared" si="0"/>
        <v>2587790.9900000002</v>
      </c>
      <c r="H17" s="86">
        <f t="shared" si="0"/>
        <v>2587790.9900000002</v>
      </c>
      <c r="I17" s="100">
        <f t="shared" si="1"/>
        <v>100</v>
      </c>
    </row>
    <row r="18" spans="1:9" ht="31.5" customHeight="1" x14ac:dyDescent="0.2">
      <c r="A18" s="30" t="s">
        <v>66</v>
      </c>
      <c r="B18" s="28" t="s">
        <v>168</v>
      </c>
      <c r="C18" s="29" t="s">
        <v>61</v>
      </c>
      <c r="D18" s="29" t="s">
        <v>64</v>
      </c>
      <c r="E18" s="29" t="s">
        <v>67</v>
      </c>
      <c r="F18" s="29" t="s">
        <v>2</v>
      </c>
      <c r="G18" s="86">
        <f t="shared" si="0"/>
        <v>2587790.9900000002</v>
      </c>
      <c r="H18" s="86">
        <f t="shared" si="0"/>
        <v>2587790.9900000002</v>
      </c>
      <c r="I18" s="100">
        <f t="shared" si="1"/>
        <v>100</v>
      </c>
    </row>
    <row r="19" spans="1:9" ht="19.5" customHeight="1" x14ac:dyDescent="0.2">
      <c r="A19" s="27" t="s">
        <v>612</v>
      </c>
      <c r="B19" s="28" t="s">
        <v>168</v>
      </c>
      <c r="C19" s="29" t="s">
        <v>61</v>
      </c>
      <c r="D19" s="29" t="s">
        <v>64</v>
      </c>
      <c r="E19" s="29" t="s">
        <v>68</v>
      </c>
      <c r="F19" s="29" t="s">
        <v>2</v>
      </c>
      <c r="G19" s="85">
        <f t="shared" si="0"/>
        <v>2587790.9900000002</v>
      </c>
      <c r="H19" s="85">
        <f t="shared" si="0"/>
        <v>2587790.9900000002</v>
      </c>
      <c r="I19" s="100">
        <f t="shared" si="1"/>
        <v>100</v>
      </c>
    </row>
    <row r="20" spans="1:9" ht="54.75" customHeight="1" x14ac:dyDescent="0.2">
      <c r="A20" s="27" t="s">
        <v>189</v>
      </c>
      <c r="B20" s="28" t="s">
        <v>168</v>
      </c>
      <c r="C20" s="29" t="s">
        <v>61</v>
      </c>
      <c r="D20" s="29" t="s">
        <v>64</v>
      </c>
      <c r="E20" s="29" t="s">
        <v>68</v>
      </c>
      <c r="F20" s="29" t="s">
        <v>69</v>
      </c>
      <c r="G20" s="85">
        <f t="shared" si="0"/>
        <v>2587790.9900000002</v>
      </c>
      <c r="H20" s="85">
        <f t="shared" si="0"/>
        <v>2587790.9900000002</v>
      </c>
      <c r="I20" s="100">
        <f t="shared" si="1"/>
        <v>100</v>
      </c>
    </row>
    <row r="21" spans="1:9" ht="30.75" customHeight="1" x14ac:dyDescent="0.2">
      <c r="A21" s="27" t="s">
        <v>190</v>
      </c>
      <c r="B21" s="28" t="s">
        <v>168</v>
      </c>
      <c r="C21" s="29" t="s">
        <v>61</v>
      </c>
      <c r="D21" s="29" t="s">
        <v>64</v>
      </c>
      <c r="E21" s="29" t="s">
        <v>68</v>
      </c>
      <c r="F21" s="29" t="s">
        <v>5</v>
      </c>
      <c r="G21" s="85">
        <f>G22+G23</f>
        <v>2587790.9900000002</v>
      </c>
      <c r="H21" s="85">
        <f>H22+H23</f>
        <v>2587790.9900000002</v>
      </c>
      <c r="I21" s="100">
        <f t="shared" si="1"/>
        <v>100</v>
      </c>
    </row>
    <row r="22" spans="1:9" ht="30.75" customHeight="1" x14ac:dyDescent="0.2">
      <c r="A22" s="27" t="s">
        <v>373</v>
      </c>
      <c r="B22" s="28" t="s">
        <v>168</v>
      </c>
      <c r="C22" s="29" t="s">
        <v>61</v>
      </c>
      <c r="D22" s="29" t="s">
        <v>64</v>
      </c>
      <c r="E22" s="29" t="s">
        <v>68</v>
      </c>
      <c r="F22" s="29" t="s">
        <v>347</v>
      </c>
      <c r="G22" s="85">
        <v>2055562</v>
      </c>
      <c r="H22" s="46">
        <v>2055562</v>
      </c>
      <c r="I22" s="100">
        <f t="shared" si="1"/>
        <v>100</v>
      </c>
    </row>
    <row r="23" spans="1:9" ht="51" customHeight="1" x14ac:dyDescent="0.2">
      <c r="A23" s="27" t="s">
        <v>376</v>
      </c>
      <c r="B23" s="28" t="s">
        <v>168</v>
      </c>
      <c r="C23" s="29" t="s">
        <v>61</v>
      </c>
      <c r="D23" s="29" t="s">
        <v>64</v>
      </c>
      <c r="E23" s="29" t="s">
        <v>68</v>
      </c>
      <c r="F23" s="29" t="s">
        <v>348</v>
      </c>
      <c r="G23" s="85">
        <v>532228.99</v>
      </c>
      <c r="H23" s="46">
        <v>532228.99</v>
      </c>
      <c r="I23" s="100">
        <f t="shared" si="1"/>
        <v>100</v>
      </c>
    </row>
    <row r="24" spans="1:9" s="54" customFormat="1" ht="48.75" customHeight="1" x14ac:dyDescent="0.2">
      <c r="A24" s="49" t="s">
        <v>70</v>
      </c>
      <c r="B24" s="50" t="s">
        <v>168</v>
      </c>
      <c r="C24" s="51" t="s">
        <v>61</v>
      </c>
      <c r="D24" s="51" t="s">
        <v>71</v>
      </c>
      <c r="E24" s="51" t="s">
        <v>63</v>
      </c>
      <c r="F24" s="51" t="s">
        <v>2</v>
      </c>
      <c r="G24" s="53">
        <f>G25</f>
        <v>4231157.47</v>
      </c>
      <c r="H24" s="53">
        <f>H25</f>
        <v>4231157.47</v>
      </c>
      <c r="I24" s="99">
        <f t="shared" si="1"/>
        <v>100</v>
      </c>
    </row>
    <row r="25" spans="1:9" ht="30" customHeight="1" x14ac:dyDescent="0.2">
      <c r="A25" s="30" t="s">
        <v>4</v>
      </c>
      <c r="B25" s="28" t="s">
        <v>168</v>
      </c>
      <c r="C25" s="29" t="s">
        <v>61</v>
      </c>
      <c r="D25" s="29" t="s">
        <v>71</v>
      </c>
      <c r="E25" s="29" t="s">
        <v>65</v>
      </c>
      <c r="F25" s="29" t="s">
        <v>2</v>
      </c>
      <c r="G25" s="86">
        <f>G26</f>
        <v>4231157.47</v>
      </c>
      <c r="H25" s="86">
        <f>H26</f>
        <v>4231157.47</v>
      </c>
      <c r="I25" s="100">
        <f t="shared" si="1"/>
        <v>100</v>
      </c>
    </row>
    <row r="26" spans="1:9" ht="39.75" customHeight="1" x14ac:dyDescent="0.2">
      <c r="A26" s="30" t="s">
        <v>66</v>
      </c>
      <c r="B26" s="28" t="s">
        <v>168</v>
      </c>
      <c r="C26" s="29" t="s">
        <v>61</v>
      </c>
      <c r="D26" s="29" t="s">
        <v>71</v>
      </c>
      <c r="E26" s="29" t="s">
        <v>67</v>
      </c>
      <c r="F26" s="29" t="s">
        <v>2</v>
      </c>
      <c r="G26" s="86">
        <f>G27+G32</f>
        <v>4231157.47</v>
      </c>
      <c r="H26" s="86">
        <f>H27+H32</f>
        <v>4231157.47</v>
      </c>
      <c r="I26" s="100">
        <f t="shared" si="1"/>
        <v>100</v>
      </c>
    </row>
    <row r="27" spans="1:9" s="41" customFormat="1" ht="37.5" customHeight="1" x14ac:dyDescent="0.2">
      <c r="A27" s="48" t="s">
        <v>613</v>
      </c>
      <c r="B27" s="6" t="s">
        <v>168</v>
      </c>
      <c r="C27" s="44" t="s">
        <v>61</v>
      </c>
      <c r="D27" s="44" t="s">
        <v>71</v>
      </c>
      <c r="E27" s="44" t="s">
        <v>72</v>
      </c>
      <c r="F27" s="47" t="s">
        <v>2</v>
      </c>
      <c r="G27" s="45">
        <f>G28</f>
        <v>2380702.0499999998</v>
      </c>
      <c r="H27" s="45">
        <f>H28</f>
        <v>2380702.0499999998</v>
      </c>
      <c r="I27" s="101">
        <f t="shared" si="1"/>
        <v>100</v>
      </c>
    </row>
    <row r="28" spans="1:9" ht="58.5" customHeight="1" x14ac:dyDescent="0.2">
      <c r="A28" s="27" t="s">
        <v>189</v>
      </c>
      <c r="B28" s="28" t="s">
        <v>168</v>
      </c>
      <c r="C28" s="29" t="s">
        <v>61</v>
      </c>
      <c r="D28" s="29" t="s">
        <v>71</v>
      </c>
      <c r="E28" s="29" t="s">
        <v>72</v>
      </c>
      <c r="F28" s="32" t="s">
        <v>69</v>
      </c>
      <c r="G28" s="45">
        <f>G29</f>
        <v>2380702.0499999998</v>
      </c>
      <c r="H28" s="45">
        <f>H29</f>
        <v>2380702.0499999998</v>
      </c>
      <c r="I28" s="100">
        <f t="shared" si="1"/>
        <v>100</v>
      </c>
    </row>
    <row r="29" spans="1:9" ht="34.5" customHeight="1" x14ac:dyDescent="0.2">
      <c r="A29" s="27" t="s">
        <v>190</v>
      </c>
      <c r="B29" s="28" t="s">
        <v>168</v>
      </c>
      <c r="C29" s="29" t="s">
        <v>61</v>
      </c>
      <c r="D29" s="29" t="s">
        <v>71</v>
      </c>
      <c r="E29" s="29" t="s">
        <v>72</v>
      </c>
      <c r="F29" s="32" t="s">
        <v>5</v>
      </c>
      <c r="G29" s="45">
        <f>G30+G31</f>
        <v>2380702.0499999998</v>
      </c>
      <c r="H29" s="45">
        <f>H30+H31</f>
        <v>2380702.0499999998</v>
      </c>
      <c r="I29" s="100">
        <f t="shared" si="1"/>
        <v>100</v>
      </c>
    </row>
    <row r="30" spans="1:9" ht="34.5" customHeight="1" x14ac:dyDescent="0.2">
      <c r="A30" s="27" t="s">
        <v>373</v>
      </c>
      <c r="B30" s="28" t="s">
        <v>168</v>
      </c>
      <c r="C30" s="29" t="s">
        <v>61</v>
      </c>
      <c r="D30" s="29" t="s">
        <v>71</v>
      </c>
      <c r="E30" s="29" t="s">
        <v>72</v>
      </c>
      <c r="F30" s="32" t="s">
        <v>347</v>
      </c>
      <c r="G30" s="45">
        <v>1875953.18</v>
      </c>
      <c r="H30" s="46">
        <v>1875953.18</v>
      </c>
      <c r="I30" s="100">
        <f t="shared" si="1"/>
        <v>100</v>
      </c>
    </row>
    <row r="31" spans="1:9" ht="53.25" customHeight="1" x14ac:dyDescent="0.2">
      <c r="A31" s="27" t="s">
        <v>376</v>
      </c>
      <c r="B31" s="28" t="s">
        <v>168</v>
      </c>
      <c r="C31" s="29" t="s">
        <v>61</v>
      </c>
      <c r="D31" s="29" t="s">
        <v>71</v>
      </c>
      <c r="E31" s="29" t="s">
        <v>72</v>
      </c>
      <c r="F31" s="32" t="s">
        <v>348</v>
      </c>
      <c r="G31" s="45">
        <v>504748.87</v>
      </c>
      <c r="H31" s="46">
        <v>504748.87</v>
      </c>
      <c r="I31" s="100">
        <f t="shared" si="1"/>
        <v>100</v>
      </c>
    </row>
    <row r="32" spans="1:9" s="41" customFormat="1" ht="43.5" customHeight="1" x14ac:dyDescent="0.2">
      <c r="A32" s="48" t="s">
        <v>447</v>
      </c>
      <c r="B32" s="6" t="s">
        <v>168</v>
      </c>
      <c r="C32" s="44" t="s">
        <v>61</v>
      </c>
      <c r="D32" s="44" t="s">
        <v>71</v>
      </c>
      <c r="E32" s="44" t="s">
        <v>73</v>
      </c>
      <c r="F32" s="47" t="s">
        <v>2</v>
      </c>
      <c r="G32" s="45">
        <f>G33</f>
        <v>1850455.4200000002</v>
      </c>
      <c r="H32" s="45">
        <f>H33</f>
        <v>1850455.4200000002</v>
      </c>
      <c r="I32" s="101">
        <f t="shared" si="1"/>
        <v>100</v>
      </c>
    </row>
    <row r="33" spans="1:9" ht="56.25" customHeight="1" outlineLevel="1" x14ac:dyDescent="0.2">
      <c r="A33" s="27" t="s">
        <v>189</v>
      </c>
      <c r="B33" s="28" t="s">
        <v>168</v>
      </c>
      <c r="C33" s="29" t="s">
        <v>61</v>
      </c>
      <c r="D33" s="29" t="s">
        <v>71</v>
      </c>
      <c r="E33" s="29" t="s">
        <v>73</v>
      </c>
      <c r="F33" s="32" t="s">
        <v>69</v>
      </c>
      <c r="G33" s="45">
        <f>G34</f>
        <v>1850455.4200000002</v>
      </c>
      <c r="H33" s="45">
        <f>H34</f>
        <v>1850455.4200000002</v>
      </c>
      <c r="I33" s="100">
        <f t="shared" si="1"/>
        <v>100</v>
      </c>
    </row>
    <row r="34" spans="1:9" ht="41.25" customHeight="1" outlineLevel="2" x14ac:dyDescent="0.2">
      <c r="A34" s="27" t="s">
        <v>190</v>
      </c>
      <c r="B34" s="28" t="s">
        <v>168</v>
      </c>
      <c r="C34" s="29" t="s">
        <v>61</v>
      </c>
      <c r="D34" s="29" t="s">
        <v>71</v>
      </c>
      <c r="E34" s="29" t="s">
        <v>73</v>
      </c>
      <c r="F34" s="32" t="s">
        <v>5</v>
      </c>
      <c r="G34" s="45">
        <f>G35+G36</f>
        <v>1850455.4200000002</v>
      </c>
      <c r="H34" s="45">
        <f>H35+H36</f>
        <v>1850455.4200000002</v>
      </c>
      <c r="I34" s="100">
        <f t="shared" si="1"/>
        <v>100</v>
      </c>
    </row>
    <row r="35" spans="1:9" ht="41.25" customHeight="1" outlineLevel="2" x14ac:dyDescent="0.2">
      <c r="A35" s="27" t="s">
        <v>373</v>
      </c>
      <c r="B35" s="28" t="s">
        <v>168</v>
      </c>
      <c r="C35" s="29" t="s">
        <v>61</v>
      </c>
      <c r="D35" s="29" t="s">
        <v>71</v>
      </c>
      <c r="E35" s="29" t="s">
        <v>73</v>
      </c>
      <c r="F35" s="32" t="s">
        <v>347</v>
      </c>
      <c r="G35" s="45">
        <v>1423096.36</v>
      </c>
      <c r="H35" s="46">
        <v>1423096.36</v>
      </c>
      <c r="I35" s="100">
        <f t="shared" si="1"/>
        <v>100</v>
      </c>
    </row>
    <row r="36" spans="1:9" ht="59.25" customHeight="1" outlineLevel="2" x14ac:dyDescent="0.2">
      <c r="A36" s="27" t="s">
        <v>376</v>
      </c>
      <c r="B36" s="28" t="s">
        <v>168</v>
      </c>
      <c r="C36" s="29" t="s">
        <v>61</v>
      </c>
      <c r="D36" s="29" t="s">
        <v>71</v>
      </c>
      <c r="E36" s="29" t="s">
        <v>73</v>
      </c>
      <c r="F36" s="32" t="s">
        <v>348</v>
      </c>
      <c r="G36" s="45">
        <v>427359.06</v>
      </c>
      <c r="H36" s="46">
        <v>427359.06</v>
      </c>
      <c r="I36" s="100">
        <f t="shared" si="1"/>
        <v>100</v>
      </c>
    </row>
    <row r="37" spans="1:9" s="54" customFormat="1" ht="45" customHeight="1" outlineLevel="2" x14ac:dyDescent="0.2">
      <c r="A37" s="49" t="s">
        <v>7</v>
      </c>
      <c r="B37" s="50" t="s">
        <v>168</v>
      </c>
      <c r="C37" s="51" t="s">
        <v>61</v>
      </c>
      <c r="D37" s="51" t="s">
        <v>74</v>
      </c>
      <c r="E37" s="51" t="s">
        <v>63</v>
      </c>
      <c r="F37" s="51" t="s">
        <v>2</v>
      </c>
      <c r="G37" s="53">
        <f t="shared" ref="G37:H41" si="2">G38</f>
        <v>14466686.41</v>
      </c>
      <c r="H37" s="53">
        <f t="shared" si="2"/>
        <v>12273788</v>
      </c>
      <c r="I37" s="99">
        <f t="shared" si="1"/>
        <v>84.841736747095226</v>
      </c>
    </row>
    <row r="38" spans="1:9" ht="30" customHeight="1" outlineLevel="3" x14ac:dyDescent="0.2">
      <c r="A38" s="30" t="s">
        <v>4</v>
      </c>
      <c r="B38" s="28" t="s">
        <v>168</v>
      </c>
      <c r="C38" s="29" t="s">
        <v>61</v>
      </c>
      <c r="D38" s="29" t="s">
        <v>74</v>
      </c>
      <c r="E38" s="29" t="s">
        <v>65</v>
      </c>
      <c r="F38" s="29" t="s">
        <v>2</v>
      </c>
      <c r="G38" s="86">
        <f t="shared" si="2"/>
        <v>14466686.41</v>
      </c>
      <c r="H38" s="86">
        <f t="shared" si="2"/>
        <v>12273788</v>
      </c>
      <c r="I38" s="100">
        <f t="shared" si="1"/>
        <v>84.841736747095226</v>
      </c>
    </row>
    <row r="39" spans="1:9" ht="40.5" customHeight="1" outlineLevel="3" x14ac:dyDescent="0.2">
      <c r="A39" s="30" t="s">
        <v>452</v>
      </c>
      <c r="B39" s="28" t="s">
        <v>168</v>
      </c>
      <c r="C39" s="29" t="s">
        <v>61</v>
      </c>
      <c r="D39" s="29" t="s">
        <v>74</v>
      </c>
      <c r="E39" s="29" t="s">
        <v>67</v>
      </c>
      <c r="F39" s="29" t="s">
        <v>2</v>
      </c>
      <c r="G39" s="86">
        <f t="shared" si="2"/>
        <v>14466686.41</v>
      </c>
      <c r="H39" s="86">
        <f t="shared" si="2"/>
        <v>12273788</v>
      </c>
      <c r="I39" s="100">
        <f t="shared" si="1"/>
        <v>84.841736747095226</v>
      </c>
    </row>
    <row r="40" spans="1:9" ht="44.25" customHeight="1" outlineLevel="3" x14ac:dyDescent="0.2">
      <c r="A40" s="31" t="s">
        <v>447</v>
      </c>
      <c r="B40" s="28" t="s">
        <v>168</v>
      </c>
      <c r="C40" s="29" t="s">
        <v>61</v>
      </c>
      <c r="D40" s="29" t="s">
        <v>74</v>
      </c>
      <c r="E40" s="29" t="s">
        <v>73</v>
      </c>
      <c r="F40" s="32" t="s">
        <v>2</v>
      </c>
      <c r="G40" s="45">
        <f t="shared" si="2"/>
        <v>14466686.41</v>
      </c>
      <c r="H40" s="45">
        <f t="shared" si="2"/>
        <v>12273788</v>
      </c>
      <c r="I40" s="100">
        <f t="shared" si="1"/>
        <v>84.841736747095226</v>
      </c>
    </row>
    <row r="41" spans="1:9" ht="59.25" customHeight="1" outlineLevel="3" x14ac:dyDescent="0.2">
      <c r="A41" s="27" t="s">
        <v>189</v>
      </c>
      <c r="B41" s="28" t="s">
        <v>168</v>
      </c>
      <c r="C41" s="29" t="s">
        <v>61</v>
      </c>
      <c r="D41" s="29" t="s">
        <v>74</v>
      </c>
      <c r="E41" s="29" t="s">
        <v>73</v>
      </c>
      <c r="F41" s="32" t="s">
        <v>69</v>
      </c>
      <c r="G41" s="45">
        <f t="shared" si="2"/>
        <v>14466686.41</v>
      </c>
      <c r="H41" s="45">
        <f t="shared" si="2"/>
        <v>12273788</v>
      </c>
      <c r="I41" s="100">
        <f t="shared" si="1"/>
        <v>84.841736747095226</v>
      </c>
    </row>
    <row r="42" spans="1:9" ht="30.75" customHeight="1" outlineLevel="3" x14ac:dyDescent="0.2">
      <c r="A42" s="27" t="s">
        <v>190</v>
      </c>
      <c r="B42" s="28" t="s">
        <v>168</v>
      </c>
      <c r="C42" s="29" t="s">
        <v>61</v>
      </c>
      <c r="D42" s="29" t="s">
        <v>74</v>
      </c>
      <c r="E42" s="29" t="s">
        <v>73</v>
      </c>
      <c r="F42" s="32" t="s">
        <v>5</v>
      </c>
      <c r="G42" s="45">
        <f>G43+G44+G45</f>
        <v>14466686.41</v>
      </c>
      <c r="H42" s="45">
        <f>H43+H44+H45</f>
        <v>12273788</v>
      </c>
      <c r="I42" s="100">
        <f t="shared" si="1"/>
        <v>84.841736747095226</v>
      </c>
    </row>
    <row r="43" spans="1:9" ht="30.75" customHeight="1" outlineLevel="3" x14ac:dyDescent="0.2">
      <c r="A43" s="27" t="s">
        <v>373</v>
      </c>
      <c r="B43" s="28" t="s">
        <v>168</v>
      </c>
      <c r="C43" s="29" t="s">
        <v>61</v>
      </c>
      <c r="D43" s="29" t="s">
        <v>74</v>
      </c>
      <c r="E43" s="29" t="s">
        <v>73</v>
      </c>
      <c r="F43" s="32" t="s">
        <v>347</v>
      </c>
      <c r="G43" s="45">
        <v>10989189</v>
      </c>
      <c r="H43" s="46">
        <v>9425544.6899999995</v>
      </c>
      <c r="I43" s="100">
        <f t="shared" si="1"/>
        <v>85.771067273481222</v>
      </c>
    </row>
    <row r="44" spans="1:9" ht="30.75" customHeight="1" outlineLevel="3" x14ac:dyDescent="0.2">
      <c r="A44" s="27" t="s">
        <v>374</v>
      </c>
      <c r="B44" s="28" t="s">
        <v>168</v>
      </c>
      <c r="C44" s="29" t="s">
        <v>61</v>
      </c>
      <c r="D44" s="29" t="s">
        <v>74</v>
      </c>
      <c r="E44" s="29" t="s">
        <v>73</v>
      </c>
      <c r="F44" s="32" t="s">
        <v>351</v>
      </c>
      <c r="G44" s="45">
        <v>158700</v>
      </c>
      <c r="H44" s="46">
        <v>43030</v>
      </c>
      <c r="I44" s="100">
        <f t="shared" si="1"/>
        <v>27.114051669817265</v>
      </c>
    </row>
    <row r="45" spans="1:9" ht="49.5" customHeight="1" outlineLevel="3" x14ac:dyDescent="0.2">
      <c r="A45" s="27" t="s">
        <v>376</v>
      </c>
      <c r="B45" s="28" t="s">
        <v>168</v>
      </c>
      <c r="C45" s="29" t="s">
        <v>61</v>
      </c>
      <c r="D45" s="29" t="s">
        <v>74</v>
      </c>
      <c r="E45" s="29" t="s">
        <v>73</v>
      </c>
      <c r="F45" s="32" t="s">
        <v>348</v>
      </c>
      <c r="G45" s="45">
        <v>3318797.41</v>
      </c>
      <c r="H45" s="46">
        <v>2805213.31</v>
      </c>
      <c r="I45" s="100">
        <f t="shared" si="1"/>
        <v>84.524993949540288</v>
      </c>
    </row>
    <row r="46" spans="1:9" s="54" customFormat="1" ht="27" customHeight="1" outlineLevel="3" x14ac:dyDescent="0.2">
      <c r="A46" s="57" t="s">
        <v>174</v>
      </c>
      <c r="B46" s="50" t="s">
        <v>168</v>
      </c>
      <c r="C46" s="51" t="s">
        <v>61</v>
      </c>
      <c r="D46" s="51" t="s">
        <v>75</v>
      </c>
      <c r="E46" s="51" t="s">
        <v>63</v>
      </c>
      <c r="F46" s="51" t="s">
        <v>2</v>
      </c>
      <c r="G46" s="53">
        <f t="shared" ref="G46:H50" si="3">G47</f>
        <v>238082</v>
      </c>
      <c r="H46" s="53">
        <f t="shared" si="3"/>
        <v>238082</v>
      </c>
      <c r="I46" s="99">
        <f t="shared" si="1"/>
        <v>100</v>
      </c>
    </row>
    <row r="47" spans="1:9" ht="31.5" customHeight="1" outlineLevel="3" x14ac:dyDescent="0.2">
      <c r="A47" s="33" t="s">
        <v>4</v>
      </c>
      <c r="B47" s="28" t="s">
        <v>168</v>
      </c>
      <c r="C47" s="29" t="s">
        <v>61</v>
      </c>
      <c r="D47" s="29" t="s">
        <v>75</v>
      </c>
      <c r="E47" s="29" t="s">
        <v>65</v>
      </c>
      <c r="F47" s="29" t="s">
        <v>2</v>
      </c>
      <c r="G47" s="45">
        <f t="shared" si="3"/>
        <v>238082</v>
      </c>
      <c r="H47" s="45">
        <f t="shared" si="3"/>
        <v>238082</v>
      </c>
      <c r="I47" s="100">
        <f t="shared" si="1"/>
        <v>100</v>
      </c>
    </row>
    <row r="48" spans="1:9" ht="38.25" customHeight="1" outlineLevel="3" x14ac:dyDescent="0.2">
      <c r="A48" s="33" t="s">
        <v>66</v>
      </c>
      <c r="B48" s="28" t="s">
        <v>168</v>
      </c>
      <c r="C48" s="29" t="s">
        <v>61</v>
      </c>
      <c r="D48" s="29" t="s">
        <v>75</v>
      </c>
      <c r="E48" s="29" t="s">
        <v>67</v>
      </c>
      <c r="F48" s="29" t="s">
        <v>2</v>
      </c>
      <c r="G48" s="45">
        <f t="shared" si="3"/>
        <v>238082</v>
      </c>
      <c r="H48" s="45">
        <f t="shared" si="3"/>
        <v>238082</v>
      </c>
      <c r="I48" s="100">
        <f t="shared" si="1"/>
        <v>100</v>
      </c>
    </row>
    <row r="49" spans="1:9" ht="54.75" customHeight="1" outlineLevel="3" x14ac:dyDescent="0.2">
      <c r="A49" s="31" t="s">
        <v>175</v>
      </c>
      <c r="B49" s="28" t="s">
        <v>168</v>
      </c>
      <c r="C49" s="29" t="s">
        <v>61</v>
      </c>
      <c r="D49" s="29" t="s">
        <v>75</v>
      </c>
      <c r="E49" s="29" t="s">
        <v>176</v>
      </c>
      <c r="F49" s="32" t="s">
        <v>2</v>
      </c>
      <c r="G49" s="45">
        <f t="shared" si="3"/>
        <v>238082</v>
      </c>
      <c r="H49" s="45">
        <f t="shared" si="3"/>
        <v>238082</v>
      </c>
      <c r="I49" s="100">
        <f t="shared" si="1"/>
        <v>100</v>
      </c>
    </row>
    <row r="50" spans="1:9" ht="31.5" customHeight="1" outlineLevel="3" x14ac:dyDescent="0.2">
      <c r="A50" s="31" t="s">
        <v>156</v>
      </c>
      <c r="B50" s="28" t="s">
        <v>168</v>
      </c>
      <c r="C50" s="29" t="s">
        <v>61</v>
      </c>
      <c r="D50" s="29" t="s">
        <v>75</v>
      </c>
      <c r="E50" s="29" t="s">
        <v>176</v>
      </c>
      <c r="F50" s="32" t="s">
        <v>76</v>
      </c>
      <c r="G50" s="45">
        <f t="shared" si="3"/>
        <v>238082</v>
      </c>
      <c r="H50" s="45">
        <f t="shared" si="3"/>
        <v>238082</v>
      </c>
      <c r="I50" s="100">
        <f t="shared" si="1"/>
        <v>100</v>
      </c>
    </row>
    <row r="51" spans="1:9" ht="31.5" customHeight="1" outlineLevel="5" x14ac:dyDescent="0.2">
      <c r="A51" s="31" t="s">
        <v>77</v>
      </c>
      <c r="B51" s="28" t="s">
        <v>168</v>
      </c>
      <c r="C51" s="29" t="s">
        <v>61</v>
      </c>
      <c r="D51" s="29" t="s">
        <v>75</v>
      </c>
      <c r="E51" s="29" t="s">
        <v>176</v>
      </c>
      <c r="F51" s="32" t="s">
        <v>6</v>
      </c>
      <c r="G51" s="45">
        <f>G52</f>
        <v>238082</v>
      </c>
      <c r="H51" s="45">
        <f>H52</f>
        <v>238082</v>
      </c>
      <c r="I51" s="100">
        <f t="shared" si="1"/>
        <v>100</v>
      </c>
    </row>
    <row r="52" spans="1:9" ht="31.5" customHeight="1" outlineLevel="5" x14ac:dyDescent="0.2">
      <c r="A52" s="31" t="s">
        <v>378</v>
      </c>
      <c r="B52" s="28" t="s">
        <v>168</v>
      </c>
      <c r="C52" s="29" t="s">
        <v>61</v>
      </c>
      <c r="D52" s="29" t="s">
        <v>75</v>
      </c>
      <c r="E52" s="29" t="s">
        <v>176</v>
      </c>
      <c r="F52" s="32" t="s">
        <v>352</v>
      </c>
      <c r="G52" s="45">
        <v>238082</v>
      </c>
      <c r="H52" s="46">
        <v>238082</v>
      </c>
      <c r="I52" s="100">
        <f t="shared" si="1"/>
        <v>100</v>
      </c>
    </row>
    <row r="53" spans="1:9" s="54" customFormat="1" ht="23.25" customHeight="1" outlineLevel="5" x14ac:dyDescent="0.2">
      <c r="A53" s="49" t="s">
        <v>11</v>
      </c>
      <c r="B53" s="50" t="s">
        <v>168</v>
      </c>
      <c r="C53" s="51" t="s">
        <v>61</v>
      </c>
      <c r="D53" s="51" t="s">
        <v>81</v>
      </c>
      <c r="E53" s="51" t="s">
        <v>63</v>
      </c>
      <c r="F53" s="51" t="s">
        <v>2</v>
      </c>
      <c r="G53" s="53">
        <f t="shared" ref="G53:H57" si="4">G54</f>
        <v>4868631.8</v>
      </c>
      <c r="H53" s="53">
        <f t="shared" si="4"/>
        <v>0</v>
      </c>
      <c r="I53" s="99">
        <f t="shared" si="1"/>
        <v>0</v>
      </c>
    </row>
    <row r="54" spans="1:9" ht="31.5" customHeight="1" outlineLevel="5" x14ac:dyDescent="0.2">
      <c r="A54" s="30" t="s">
        <v>4</v>
      </c>
      <c r="B54" s="28" t="s">
        <v>168</v>
      </c>
      <c r="C54" s="29" t="s">
        <v>61</v>
      </c>
      <c r="D54" s="29" t="s">
        <v>81</v>
      </c>
      <c r="E54" s="29" t="s">
        <v>65</v>
      </c>
      <c r="F54" s="34" t="s">
        <v>2</v>
      </c>
      <c r="G54" s="45">
        <f t="shared" si="4"/>
        <v>4868631.8</v>
      </c>
      <c r="H54" s="45">
        <f t="shared" si="4"/>
        <v>0</v>
      </c>
      <c r="I54" s="101">
        <f t="shared" si="1"/>
        <v>0</v>
      </c>
    </row>
    <row r="55" spans="1:9" ht="38.25" customHeight="1" outlineLevel="5" x14ac:dyDescent="0.2">
      <c r="A55" s="30" t="s">
        <v>66</v>
      </c>
      <c r="B55" s="28" t="s">
        <v>168</v>
      </c>
      <c r="C55" s="29" t="s">
        <v>61</v>
      </c>
      <c r="D55" s="29" t="s">
        <v>81</v>
      </c>
      <c r="E55" s="29" t="s">
        <v>67</v>
      </c>
      <c r="F55" s="29" t="s">
        <v>2</v>
      </c>
      <c r="G55" s="45">
        <f t="shared" si="4"/>
        <v>4868631.8</v>
      </c>
      <c r="H55" s="45">
        <f t="shared" si="4"/>
        <v>0</v>
      </c>
      <c r="I55" s="101">
        <f t="shared" si="1"/>
        <v>0</v>
      </c>
    </row>
    <row r="56" spans="1:9" ht="33" customHeight="1" outlineLevel="3" x14ac:dyDescent="0.2">
      <c r="A56" s="27" t="s">
        <v>614</v>
      </c>
      <c r="B56" s="28" t="s">
        <v>168</v>
      </c>
      <c r="C56" s="29" t="s">
        <v>61</v>
      </c>
      <c r="D56" s="29" t="s">
        <v>81</v>
      </c>
      <c r="E56" s="29" t="s">
        <v>82</v>
      </c>
      <c r="F56" s="32" t="s">
        <v>2</v>
      </c>
      <c r="G56" s="45">
        <f t="shared" si="4"/>
        <v>4868631.8</v>
      </c>
      <c r="H56" s="45">
        <f t="shared" si="4"/>
        <v>0</v>
      </c>
      <c r="I56" s="101">
        <f t="shared" si="1"/>
        <v>0</v>
      </c>
    </row>
    <row r="57" spans="1:9" ht="30" customHeight="1" outlineLevel="3" x14ac:dyDescent="0.2">
      <c r="A57" s="30" t="s">
        <v>79</v>
      </c>
      <c r="B57" s="28" t="s">
        <v>168</v>
      </c>
      <c r="C57" s="29" t="s">
        <v>61</v>
      </c>
      <c r="D57" s="29" t="s">
        <v>81</v>
      </c>
      <c r="E57" s="29" t="s">
        <v>82</v>
      </c>
      <c r="F57" s="29" t="s">
        <v>80</v>
      </c>
      <c r="G57" s="45">
        <f t="shared" si="4"/>
        <v>4868631.8</v>
      </c>
      <c r="H57" s="45">
        <f t="shared" si="4"/>
        <v>0</v>
      </c>
      <c r="I57" s="101">
        <f t="shared" si="1"/>
        <v>0</v>
      </c>
    </row>
    <row r="58" spans="1:9" ht="24" customHeight="1" outlineLevel="1" x14ac:dyDescent="0.2">
      <c r="A58" s="27" t="s">
        <v>12</v>
      </c>
      <c r="B58" s="28" t="s">
        <v>168</v>
      </c>
      <c r="C58" s="29" t="s">
        <v>61</v>
      </c>
      <c r="D58" s="29" t="s">
        <v>81</v>
      </c>
      <c r="E58" s="29" t="s">
        <v>82</v>
      </c>
      <c r="F58" s="32" t="s">
        <v>13</v>
      </c>
      <c r="G58" s="45">
        <v>4868631.8</v>
      </c>
      <c r="H58" s="46">
        <v>0</v>
      </c>
      <c r="I58" s="101">
        <f t="shared" si="1"/>
        <v>0</v>
      </c>
    </row>
    <row r="59" spans="1:9" s="54" customFormat="1" ht="24" customHeight="1" outlineLevel="1" x14ac:dyDescent="0.2">
      <c r="A59" s="49" t="s">
        <v>14</v>
      </c>
      <c r="B59" s="50" t="s">
        <v>168</v>
      </c>
      <c r="C59" s="51" t="s">
        <v>61</v>
      </c>
      <c r="D59" s="51" t="s">
        <v>83</v>
      </c>
      <c r="E59" s="51" t="s">
        <v>63</v>
      </c>
      <c r="F59" s="51" t="s">
        <v>2</v>
      </c>
      <c r="G59" s="53">
        <f>G60+G67+G72+G78+G100+G111+G106</f>
        <v>126440282.42</v>
      </c>
      <c r="H59" s="53">
        <f>H60+H67+H72+H78+H100+H111+H106</f>
        <v>110050385.61999999</v>
      </c>
      <c r="I59" s="99">
        <f t="shared" si="1"/>
        <v>87.037440532157888</v>
      </c>
    </row>
    <row r="60" spans="1:9" s="41" customFormat="1" ht="48.75" customHeight="1" outlineLevel="1" x14ac:dyDescent="0.2">
      <c r="A60" s="48" t="s">
        <v>235</v>
      </c>
      <c r="B60" s="6" t="s">
        <v>168</v>
      </c>
      <c r="C60" s="44" t="s">
        <v>61</v>
      </c>
      <c r="D60" s="44" t="s">
        <v>83</v>
      </c>
      <c r="E60" s="44" t="s">
        <v>206</v>
      </c>
      <c r="F60" s="44" t="s">
        <v>2</v>
      </c>
      <c r="G60" s="45">
        <f>G61</f>
        <v>113000</v>
      </c>
      <c r="H60" s="45">
        <f>H61</f>
        <v>87517.75</v>
      </c>
      <c r="I60" s="101">
        <f t="shared" si="1"/>
        <v>77.449336283185843</v>
      </c>
    </row>
    <row r="61" spans="1:9" ht="41.25" customHeight="1" outlineLevel="1" x14ac:dyDescent="0.2">
      <c r="A61" s="31" t="s">
        <v>205</v>
      </c>
      <c r="B61" s="28" t="s">
        <v>168</v>
      </c>
      <c r="C61" s="29" t="s">
        <v>61</v>
      </c>
      <c r="D61" s="29" t="s">
        <v>83</v>
      </c>
      <c r="E61" s="29" t="s">
        <v>207</v>
      </c>
      <c r="F61" s="29" t="s">
        <v>2</v>
      </c>
      <c r="G61" s="45">
        <f>G62+G65</f>
        <v>113000</v>
      </c>
      <c r="H61" s="45">
        <f>H62+H65</f>
        <v>87517.75</v>
      </c>
      <c r="I61" s="100">
        <f t="shared" si="1"/>
        <v>77.449336283185843</v>
      </c>
    </row>
    <row r="62" spans="1:9" ht="33" customHeight="1" outlineLevel="1" x14ac:dyDescent="0.2">
      <c r="A62" s="31" t="s">
        <v>156</v>
      </c>
      <c r="B62" s="28" t="s">
        <v>168</v>
      </c>
      <c r="C62" s="29" t="s">
        <v>61</v>
      </c>
      <c r="D62" s="29" t="s">
        <v>83</v>
      </c>
      <c r="E62" s="29" t="s">
        <v>207</v>
      </c>
      <c r="F62" s="29" t="s">
        <v>76</v>
      </c>
      <c r="G62" s="45">
        <f t="shared" ref="G62:H63" si="5">G63</f>
        <v>104000</v>
      </c>
      <c r="H62" s="45">
        <f t="shared" si="5"/>
        <v>78517.75</v>
      </c>
      <c r="I62" s="100">
        <f t="shared" si="1"/>
        <v>75.497836538461542</v>
      </c>
    </row>
    <row r="63" spans="1:9" ht="39" customHeight="1" outlineLevel="1" x14ac:dyDescent="0.2">
      <c r="A63" s="31" t="s">
        <v>77</v>
      </c>
      <c r="B63" s="28" t="s">
        <v>168</v>
      </c>
      <c r="C63" s="29" t="s">
        <v>61</v>
      </c>
      <c r="D63" s="29" t="s">
        <v>83</v>
      </c>
      <c r="E63" s="29" t="s">
        <v>207</v>
      </c>
      <c r="F63" s="29" t="s">
        <v>6</v>
      </c>
      <c r="G63" s="45">
        <f t="shared" si="5"/>
        <v>104000</v>
      </c>
      <c r="H63" s="45">
        <f t="shared" si="5"/>
        <v>78517.75</v>
      </c>
      <c r="I63" s="100">
        <f t="shared" si="1"/>
        <v>75.497836538461542</v>
      </c>
    </row>
    <row r="64" spans="1:9" ht="39" customHeight="1" outlineLevel="1" x14ac:dyDescent="0.2">
      <c r="A64" s="31" t="s">
        <v>378</v>
      </c>
      <c r="B64" s="28" t="s">
        <v>168</v>
      </c>
      <c r="C64" s="29" t="s">
        <v>61</v>
      </c>
      <c r="D64" s="29" t="s">
        <v>83</v>
      </c>
      <c r="E64" s="29" t="s">
        <v>207</v>
      </c>
      <c r="F64" s="29" t="s">
        <v>352</v>
      </c>
      <c r="G64" s="45">
        <v>104000</v>
      </c>
      <c r="H64" s="46">
        <v>78517.75</v>
      </c>
      <c r="I64" s="100">
        <f t="shared" si="1"/>
        <v>75.497836538461542</v>
      </c>
    </row>
    <row r="65" spans="1:9" ht="27" customHeight="1" outlineLevel="1" x14ac:dyDescent="0.2">
      <c r="A65" s="31" t="s">
        <v>126</v>
      </c>
      <c r="B65" s="28" t="s">
        <v>168</v>
      </c>
      <c r="C65" s="29" t="s">
        <v>61</v>
      </c>
      <c r="D65" s="29" t="s">
        <v>83</v>
      </c>
      <c r="E65" s="29" t="s">
        <v>207</v>
      </c>
      <c r="F65" s="32" t="s">
        <v>127</v>
      </c>
      <c r="G65" s="45">
        <f>G66</f>
        <v>9000</v>
      </c>
      <c r="H65" s="45">
        <f>H66</f>
        <v>9000</v>
      </c>
      <c r="I65" s="100">
        <f t="shared" si="1"/>
        <v>100</v>
      </c>
    </row>
    <row r="66" spans="1:9" ht="27" customHeight="1" outlineLevel="1" x14ac:dyDescent="0.2">
      <c r="A66" s="31" t="s">
        <v>334</v>
      </c>
      <c r="B66" s="28" t="s">
        <v>168</v>
      </c>
      <c r="C66" s="29" t="s">
        <v>61</v>
      </c>
      <c r="D66" s="29" t="s">
        <v>83</v>
      </c>
      <c r="E66" s="29" t="s">
        <v>207</v>
      </c>
      <c r="F66" s="32" t="s">
        <v>335</v>
      </c>
      <c r="G66" s="45">
        <v>9000</v>
      </c>
      <c r="H66" s="45">
        <v>9000</v>
      </c>
      <c r="I66" s="100">
        <f t="shared" si="1"/>
        <v>100</v>
      </c>
    </row>
    <row r="67" spans="1:9" s="41" customFormat="1" ht="52.5" customHeight="1" outlineLevel="1" x14ac:dyDescent="0.2">
      <c r="A67" s="48" t="s">
        <v>236</v>
      </c>
      <c r="B67" s="6" t="s">
        <v>168</v>
      </c>
      <c r="C67" s="44" t="s">
        <v>61</v>
      </c>
      <c r="D67" s="44" t="s">
        <v>83</v>
      </c>
      <c r="E67" s="44" t="s">
        <v>209</v>
      </c>
      <c r="F67" s="44" t="s">
        <v>2</v>
      </c>
      <c r="G67" s="45">
        <f t="shared" ref="G67:H70" si="6">G68</f>
        <v>2805000</v>
      </c>
      <c r="H67" s="45">
        <f t="shared" si="6"/>
        <v>1941150.61</v>
      </c>
      <c r="I67" s="101">
        <f t="shared" si="1"/>
        <v>69.20323030303031</v>
      </c>
    </row>
    <row r="68" spans="1:9" ht="43.5" customHeight="1" outlineLevel="1" x14ac:dyDescent="0.2">
      <c r="A68" s="31" t="s">
        <v>208</v>
      </c>
      <c r="B68" s="28" t="s">
        <v>168</v>
      </c>
      <c r="C68" s="29" t="s">
        <v>61</v>
      </c>
      <c r="D68" s="29" t="s">
        <v>83</v>
      </c>
      <c r="E68" s="29" t="s">
        <v>210</v>
      </c>
      <c r="F68" s="29" t="s">
        <v>2</v>
      </c>
      <c r="G68" s="45">
        <f t="shared" si="6"/>
        <v>2805000</v>
      </c>
      <c r="H68" s="45">
        <f t="shared" si="6"/>
        <v>1941150.61</v>
      </c>
      <c r="I68" s="100">
        <f t="shared" si="1"/>
        <v>69.20323030303031</v>
      </c>
    </row>
    <row r="69" spans="1:9" ht="32.25" customHeight="1" outlineLevel="1" x14ac:dyDescent="0.2">
      <c r="A69" s="31" t="s">
        <v>156</v>
      </c>
      <c r="B69" s="28" t="s">
        <v>168</v>
      </c>
      <c r="C69" s="29" t="s">
        <v>61</v>
      </c>
      <c r="D69" s="29" t="s">
        <v>83</v>
      </c>
      <c r="E69" s="29" t="s">
        <v>210</v>
      </c>
      <c r="F69" s="29" t="s">
        <v>76</v>
      </c>
      <c r="G69" s="45">
        <f t="shared" si="6"/>
        <v>2805000</v>
      </c>
      <c r="H69" s="45">
        <f t="shared" si="6"/>
        <v>1941150.61</v>
      </c>
      <c r="I69" s="100">
        <f t="shared" si="1"/>
        <v>69.20323030303031</v>
      </c>
    </row>
    <row r="70" spans="1:9" ht="36" customHeight="1" outlineLevel="1" x14ac:dyDescent="0.2">
      <c r="A70" s="31" t="s">
        <v>77</v>
      </c>
      <c r="B70" s="28" t="s">
        <v>168</v>
      </c>
      <c r="C70" s="29" t="s">
        <v>61</v>
      </c>
      <c r="D70" s="29" t="s">
        <v>83</v>
      </c>
      <c r="E70" s="29" t="s">
        <v>210</v>
      </c>
      <c r="F70" s="29" t="s">
        <v>6</v>
      </c>
      <c r="G70" s="45">
        <f t="shared" si="6"/>
        <v>2805000</v>
      </c>
      <c r="H70" s="45">
        <f t="shared" si="6"/>
        <v>1941150.61</v>
      </c>
      <c r="I70" s="100">
        <f t="shared" si="1"/>
        <v>69.20323030303031</v>
      </c>
    </row>
    <row r="71" spans="1:9" ht="36" customHeight="1" outlineLevel="1" x14ac:dyDescent="0.2">
      <c r="A71" s="31" t="s">
        <v>378</v>
      </c>
      <c r="B71" s="28" t="s">
        <v>168</v>
      </c>
      <c r="C71" s="29" t="s">
        <v>61</v>
      </c>
      <c r="D71" s="29" t="s">
        <v>83</v>
      </c>
      <c r="E71" s="29" t="s">
        <v>210</v>
      </c>
      <c r="F71" s="29" t="s">
        <v>352</v>
      </c>
      <c r="G71" s="45">
        <v>2805000</v>
      </c>
      <c r="H71" s="46">
        <v>1941150.61</v>
      </c>
      <c r="I71" s="100">
        <f t="shared" si="1"/>
        <v>69.20323030303031</v>
      </c>
    </row>
    <row r="72" spans="1:9" s="41" customFormat="1" ht="33" customHeight="1" outlineLevel="1" x14ac:dyDescent="0.2">
      <c r="A72" s="31" t="s">
        <v>237</v>
      </c>
      <c r="B72" s="28" t="s">
        <v>168</v>
      </c>
      <c r="C72" s="29" t="s">
        <v>61</v>
      </c>
      <c r="D72" s="29" t="s">
        <v>83</v>
      </c>
      <c r="E72" s="29" t="s">
        <v>84</v>
      </c>
      <c r="F72" s="29" t="s">
        <v>2</v>
      </c>
      <c r="G72" s="89">
        <f t="shared" ref="G72:H76" si="7">G73</f>
        <v>6179800</v>
      </c>
      <c r="H72" s="89">
        <f t="shared" si="7"/>
        <v>4718650.8899999997</v>
      </c>
      <c r="I72" s="100">
        <f t="shared" si="1"/>
        <v>76.356045341273173</v>
      </c>
    </row>
    <row r="73" spans="1:9" ht="21.75" customHeight="1" outlineLevel="1" x14ac:dyDescent="0.2">
      <c r="A73" s="27" t="s">
        <v>276</v>
      </c>
      <c r="B73" s="28" t="s">
        <v>168</v>
      </c>
      <c r="C73" s="29" t="s">
        <v>61</v>
      </c>
      <c r="D73" s="29" t="s">
        <v>83</v>
      </c>
      <c r="E73" s="29" t="s">
        <v>195</v>
      </c>
      <c r="F73" s="29" t="s">
        <v>2</v>
      </c>
      <c r="G73" s="45">
        <f t="shared" si="7"/>
        <v>6179800</v>
      </c>
      <c r="H73" s="45">
        <f t="shared" si="7"/>
        <v>4718650.8899999997</v>
      </c>
      <c r="I73" s="100">
        <f t="shared" si="1"/>
        <v>76.356045341273173</v>
      </c>
    </row>
    <row r="74" spans="1:9" ht="33.75" customHeight="1" outlineLevel="1" x14ac:dyDescent="0.2">
      <c r="A74" s="27" t="s">
        <v>196</v>
      </c>
      <c r="B74" s="28" t="s">
        <v>168</v>
      </c>
      <c r="C74" s="29" t="s">
        <v>61</v>
      </c>
      <c r="D74" s="29" t="s">
        <v>83</v>
      </c>
      <c r="E74" s="29" t="s">
        <v>197</v>
      </c>
      <c r="F74" s="29" t="s">
        <v>2</v>
      </c>
      <c r="G74" s="45">
        <f t="shared" si="7"/>
        <v>6179800</v>
      </c>
      <c r="H74" s="45">
        <f t="shared" si="7"/>
        <v>4718650.8899999997</v>
      </c>
      <c r="I74" s="100">
        <f t="shared" si="1"/>
        <v>76.356045341273173</v>
      </c>
    </row>
    <row r="75" spans="1:9" ht="33.75" customHeight="1" outlineLevel="1" x14ac:dyDescent="0.2">
      <c r="A75" s="31" t="s">
        <v>156</v>
      </c>
      <c r="B75" s="28" t="s">
        <v>168</v>
      </c>
      <c r="C75" s="29" t="s">
        <v>61</v>
      </c>
      <c r="D75" s="29" t="s">
        <v>83</v>
      </c>
      <c r="E75" s="29" t="s">
        <v>197</v>
      </c>
      <c r="F75" s="29" t="s">
        <v>76</v>
      </c>
      <c r="G75" s="45">
        <f t="shared" si="7"/>
        <v>6179800</v>
      </c>
      <c r="H75" s="45">
        <f t="shared" si="7"/>
        <v>4718650.8899999997</v>
      </c>
      <c r="I75" s="100">
        <f t="shared" si="1"/>
        <v>76.356045341273173</v>
      </c>
    </row>
    <row r="76" spans="1:9" ht="34.5" customHeight="1" outlineLevel="1" x14ac:dyDescent="0.2">
      <c r="A76" s="27" t="s">
        <v>77</v>
      </c>
      <c r="B76" s="28" t="s">
        <v>168</v>
      </c>
      <c r="C76" s="29" t="s">
        <v>61</v>
      </c>
      <c r="D76" s="29" t="s">
        <v>83</v>
      </c>
      <c r="E76" s="29" t="s">
        <v>197</v>
      </c>
      <c r="F76" s="29" t="s">
        <v>6</v>
      </c>
      <c r="G76" s="45">
        <f t="shared" si="7"/>
        <v>6179800</v>
      </c>
      <c r="H76" s="45">
        <f t="shared" si="7"/>
        <v>4718650.8899999997</v>
      </c>
      <c r="I76" s="100">
        <f t="shared" ref="I76:I141" si="8">H76/G76*100</f>
        <v>76.356045341273173</v>
      </c>
    </row>
    <row r="77" spans="1:9" ht="34.5" customHeight="1" outlineLevel="1" x14ac:dyDescent="0.2">
      <c r="A77" s="27" t="s">
        <v>378</v>
      </c>
      <c r="B77" s="28" t="s">
        <v>168</v>
      </c>
      <c r="C77" s="29" t="s">
        <v>61</v>
      </c>
      <c r="D77" s="29" t="s">
        <v>83</v>
      </c>
      <c r="E77" s="29" t="s">
        <v>197</v>
      </c>
      <c r="F77" s="29" t="s">
        <v>352</v>
      </c>
      <c r="G77" s="45">
        <v>6179800</v>
      </c>
      <c r="H77" s="46">
        <v>4718650.8899999997</v>
      </c>
      <c r="I77" s="100">
        <f t="shared" si="8"/>
        <v>76.356045341273173</v>
      </c>
    </row>
    <row r="78" spans="1:9" s="41" customFormat="1" ht="32.25" customHeight="1" outlineLevel="1" x14ac:dyDescent="0.2">
      <c r="A78" s="43" t="s">
        <v>238</v>
      </c>
      <c r="B78" s="6" t="s">
        <v>168</v>
      </c>
      <c r="C78" s="44" t="s">
        <v>61</v>
      </c>
      <c r="D78" s="44" t="s">
        <v>83</v>
      </c>
      <c r="E78" s="44" t="s">
        <v>145</v>
      </c>
      <c r="F78" s="44" t="s">
        <v>2</v>
      </c>
      <c r="G78" s="45">
        <f t="shared" ref="G78:H81" si="9">G79</f>
        <v>9189300</v>
      </c>
      <c r="H78" s="45">
        <f t="shared" si="9"/>
        <v>3675842.9699999997</v>
      </c>
      <c r="I78" s="101">
        <f t="shared" si="8"/>
        <v>40.001338186804212</v>
      </c>
    </row>
    <row r="79" spans="1:9" ht="48.75" customHeight="1" outlineLevel="1" x14ac:dyDescent="0.2">
      <c r="A79" s="27" t="s">
        <v>239</v>
      </c>
      <c r="B79" s="28" t="s">
        <v>168</v>
      </c>
      <c r="C79" s="29" t="s">
        <v>61</v>
      </c>
      <c r="D79" s="29" t="s">
        <v>83</v>
      </c>
      <c r="E79" s="29" t="s">
        <v>146</v>
      </c>
      <c r="F79" s="29" t="s">
        <v>2</v>
      </c>
      <c r="G79" s="45">
        <f>G80+G84+G92+G96</f>
        <v>9189300</v>
      </c>
      <c r="H79" s="45">
        <f>H80+H84+H92+H96</f>
        <v>3675842.9699999997</v>
      </c>
      <c r="I79" s="100">
        <f t="shared" si="8"/>
        <v>40.001338186804212</v>
      </c>
    </row>
    <row r="80" spans="1:9" s="41" customFormat="1" ht="36.75" customHeight="1" outlineLevel="1" x14ac:dyDescent="0.2">
      <c r="A80" s="43" t="s">
        <v>268</v>
      </c>
      <c r="B80" s="6" t="s">
        <v>168</v>
      </c>
      <c r="C80" s="44" t="s">
        <v>61</v>
      </c>
      <c r="D80" s="44" t="s">
        <v>83</v>
      </c>
      <c r="E80" s="44" t="s">
        <v>275</v>
      </c>
      <c r="F80" s="44" t="s">
        <v>2</v>
      </c>
      <c r="G80" s="45">
        <f t="shared" si="9"/>
        <v>642480</v>
      </c>
      <c r="H80" s="45">
        <f t="shared" si="9"/>
        <v>531500</v>
      </c>
      <c r="I80" s="101">
        <f t="shared" si="8"/>
        <v>82.726310546631794</v>
      </c>
    </row>
    <row r="81" spans="1:9" ht="39" customHeight="1" outlineLevel="1" x14ac:dyDescent="0.2">
      <c r="A81" s="31" t="s">
        <v>156</v>
      </c>
      <c r="B81" s="28" t="s">
        <v>168</v>
      </c>
      <c r="C81" s="29" t="s">
        <v>61</v>
      </c>
      <c r="D81" s="29" t="s">
        <v>83</v>
      </c>
      <c r="E81" s="29" t="s">
        <v>275</v>
      </c>
      <c r="F81" s="29" t="s">
        <v>76</v>
      </c>
      <c r="G81" s="45">
        <f t="shared" si="9"/>
        <v>642480</v>
      </c>
      <c r="H81" s="45">
        <f t="shared" si="9"/>
        <v>531500</v>
      </c>
      <c r="I81" s="100">
        <f t="shared" si="8"/>
        <v>82.726310546631794</v>
      </c>
    </row>
    <row r="82" spans="1:9" ht="30" customHeight="1" outlineLevel="3" x14ac:dyDescent="0.2">
      <c r="A82" s="27" t="s">
        <v>77</v>
      </c>
      <c r="B82" s="28" t="s">
        <v>168</v>
      </c>
      <c r="C82" s="29" t="s">
        <v>61</v>
      </c>
      <c r="D82" s="29" t="s">
        <v>83</v>
      </c>
      <c r="E82" s="29" t="s">
        <v>275</v>
      </c>
      <c r="F82" s="29" t="s">
        <v>6</v>
      </c>
      <c r="G82" s="45">
        <f>G83</f>
        <v>642480</v>
      </c>
      <c r="H82" s="45">
        <f>H83</f>
        <v>531500</v>
      </c>
      <c r="I82" s="100">
        <f t="shared" si="8"/>
        <v>82.726310546631794</v>
      </c>
    </row>
    <row r="83" spans="1:9" ht="30" customHeight="1" outlineLevel="3" x14ac:dyDescent="0.2">
      <c r="A83" s="27" t="s">
        <v>378</v>
      </c>
      <c r="B83" s="28" t="s">
        <v>168</v>
      </c>
      <c r="C83" s="29" t="s">
        <v>61</v>
      </c>
      <c r="D83" s="29" t="s">
        <v>83</v>
      </c>
      <c r="E83" s="29" t="s">
        <v>275</v>
      </c>
      <c r="F83" s="29" t="s">
        <v>352</v>
      </c>
      <c r="G83" s="45">
        <v>642480</v>
      </c>
      <c r="H83" s="46">
        <v>531500</v>
      </c>
      <c r="I83" s="100">
        <f t="shared" si="8"/>
        <v>82.726310546631794</v>
      </c>
    </row>
    <row r="84" spans="1:9" s="41" customFormat="1" ht="30" customHeight="1" outlineLevel="3" x14ac:dyDescent="0.2">
      <c r="A84" s="43" t="s">
        <v>281</v>
      </c>
      <c r="B84" s="6" t="s">
        <v>168</v>
      </c>
      <c r="C84" s="44" t="s">
        <v>61</v>
      </c>
      <c r="D84" s="44" t="s">
        <v>83</v>
      </c>
      <c r="E84" s="44" t="s">
        <v>280</v>
      </c>
      <c r="F84" s="44" t="s">
        <v>2</v>
      </c>
      <c r="G84" s="45">
        <f>G85+G89</f>
        <v>680620</v>
      </c>
      <c r="H84" s="45">
        <f>H85+H89</f>
        <v>636760.66999999993</v>
      </c>
      <c r="I84" s="101">
        <f t="shared" si="8"/>
        <v>93.55597396491433</v>
      </c>
    </row>
    <row r="85" spans="1:9" ht="30" customHeight="1" outlineLevel="3" x14ac:dyDescent="0.2">
      <c r="A85" s="27" t="s">
        <v>156</v>
      </c>
      <c r="B85" s="28" t="s">
        <v>168</v>
      </c>
      <c r="C85" s="29" t="s">
        <v>61</v>
      </c>
      <c r="D85" s="29" t="s">
        <v>83</v>
      </c>
      <c r="E85" s="29" t="s">
        <v>280</v>
      </c>
      <c r="F85" s="29" t="s">
        <v>76</v>
      </c>
      <c r="G85" s="45">
        <f t="shared" ref="G85:H85" si="10">G86</f>
        <v>560000</v>
      </c>
      <c r="H85" s="45">
        <f t="shared" si="10"/>
        <v>536243.66999999993</v>
      </c>
      <c r="I85" s="101">
        <f t="shared" si="8"/>
        <v>95.7577982142857</v>
      </c>
    </row>
    <row r="86" spans="1:9" ht="30" customHeight="1" outlineLevel="3" x14ac:dyDescent="0.2">
      <c r="A86" s="27" t="s">
        <v>77</v>
      </c>
      <c r="B86" s="28" t="s">
        <v>168</v>
      </c>
      <c r="C86" s="29" t="s">
        <v>61</v>
      </c>
      <c r="D86" s="29" t="s">
        <v>83</v>
      </c>
      <c r="E86" s="29" t="s">
        <v>280</v>
      </c>
      <c r="F86" s="29" t="s">
        <v>6</v>
      </c>
      <c r="G86" s="45">
        <f>G87+G88</f>
        <v>560000</v>
      </c>
      <c r="H86" s="45">
        <f>H87+H88</f>
        <v>536243.66999999993</v>
      </c>
      <c r="I86" s="101">
        <f t="shared" si="8"/>
        <v>95.7577982142857</v>
      </c>
    </row>
    <row r="87" spans="1:9" ht="30" customHeight="1" outlineLevel="3" x14ac:dyDescent="0.2">
      <c r="A87" s="27" t="s">
        <v>378</v>
      </c>
      <c r="B87" s="28" t="s">
        <v>168</v>
      </c>
      <c r="C87" s="29" t="s">
        <v>61</v>
      </c>
      <c r="D87" s="29" t="s">
        <v>83</v>
      </c>
      <c r="E87" s="29" t="s">
        <v>280</v>
      </c>
      <c r="F87" s="29" t="s">
        <v>352</v>
      </c>
      <c r="G87" s="45">
        <v>74300</v>
      </c>
      <c r="H87" s="46">
        <v>55950</v>
      </c>
      <c r="I87" s="101">
        <f t="shared" si="8"/>
        <v>75.302826379542395</v>
      </c>
    </row>
    <row r="88" spans="1:9" s="38" customFormat="1" ht="30" customHeight="1" outlineLevel="3" x14ac:dyDescent="0.2">
      <c r="A88" s="27" t="s">
        <v>394</v>
      </c>
      <c r="B88" s="28" t="s">
        <v>168</v>
      </c>
      <c r="C88" s="29" t="s">
        <v>61</v>
      </c>
      <c r="D88" s="29" t="s">
        <v>83</v>
      </c>
      <c r="E88" s="29" t="s">
        <v>280</v>
      </c>
      <c r="F88" s="29" t="s">
        <v>395</v>
      </c>
      <c r="G88" s="45">
        <v>485700</v>
      </c>
      <c r="H88" s="46">
        <v>480293.67</v>
      </c>
      <c r="I88" s="101">
        <f t="shared" si="8"/>
        <v>98.886899320568247</v>
      </c>
    </row>
    <row r="89" spans="1:9" s="41" customFormat="1" ht="30" customHeight="1" outlineLevel="3" x14ac:dyDescent="0.2">
      <c r="A89" s="27" t="s">
        <v>79</v>
      </c>
      <c r="B89" s="28" t="s">
        <v>168</v>
      </c>
      <c r="C89" s="29" t="s">
        <v>61</v>
      </c>
      <c r="D89" s="29" t="s">
        <v>83</v>
      </c>
      <c r="E89" s="29" t="s">
        <v>280</v>
      </c>
      <c r="F89" s="29" t="s">
        <v>80</v>
      </c>
      <c r="G89" s="45">
        <f>G90</f>
        <v>120620</v>
      </c>
      <c r="H89" s="45">
        <f>H90</f>
        <v>100517</v>
      </c>
      <c r="I89" s="101">
        <f t="shared" si="8"/>
        <v>83.333609683302939</v>
      </c>
    </row>
    <row r="90" spans="1:9" s="41" customFormat="1" ht="30" customHeight="1" outlineLevel="3" x14ac:dyDescent="0.2">
      <c r="A90" s="27" t="s">
        <v>9</v>
      </c>
      <c r="B90" s="28" t="s">
        <v>168</v>
      </c>
      <c r="C90" s="29" t="s">
        <v>61</v>
      </c>
      <c r="D90" s="29" t="s">
        <v>83</v>
      </c>
      <c r="E90" s="29" t="s">
        <v>280</v>
      </c>
      <c r="F90" s="29" t="s">
        <v>10</v>
      </c>
      <c r="G90" s="45">
        <f>G91</f>
        <v>120620</v>
      </c>
      <c r="H90" s="45">
        <f>H91</f>
        <v>100517</v>
      </c>
      <c r="I90" s="101">
        <f t="shared" si="8"/>
        <v>83.333609683302939</v>
      </c>
    </row>
    <row r="91" spans="1:9" s="38" customFormat="1" ht="30" customHeight="1" outlineLevel="3" x14ac:dyDescent="0.2">
      <c r="A91" s="27" t="s">
        <v>391</v>
      </c>
      <c r="B91" s="28" t="s">
        <v>168</v>
      </c>
      <c r="C91" s="29" t="s">
        <v>61</v>
      </c>
      <c r="D91" s="29" t="s">
        <v>83</v>
      </c>
      <c r="E91" s="29" t="s">
        <v>280</v>
      </c>
      <c r="F91" s="29" t="s">
        <v>355</v>
      </c>
      <c r="G91" s="45">
        <v>120620</v>
      </c>
      <c r="H91" s="46">
        <v>100517</v>
      </c>
      <c r="I91" s="101">
        <f t="shared" si="8"/>
        <v>83.333609683302939</v>
      </c>
    </row>
    <row r="92" spans="1:9" s="41" customFormat="1" ht="30" customHeight="1" outlineLevel="3" x14ac:dyDescent="0.2">
      <c r="A92" s="43" t="s">
        <v>453</v>
      </c>
      <c r="B92" s="6" t="s">
        <v>168</v>
      </c>
      <c r="C92" s="44" t="s">
        <v>61</v>
      </c>
      <c r="D92" s="44" t="s">
        <v>83</v>
      </c>
      <c r="E92" s="44" t="s">
        <v>396</v>
      </c>
      <c r="F92" s="44" t="s">
        <v>2</v>
      </c>
      <c r="G92" s="45">
        <f t="shared" ref="G92:H94" si="11">G93</f>
        <v>5000000</v>
      </c>
      <c r="H92" s="45">
        <f t="shared" si="11"/>
        <v>1496485</v>
      </c>
      <c r="I92" s="101">
        <f t="shared" si="8"/>
        <v>29.929699999999997</v>
      </c>
    </row>
    <row r="93" spans="1:9" s="41" customFormat="1" ht="30" customHeight="1" outlineLevel="3" x14ac:dyDescent="0.2">
      <c r="A93" s="27" t="s">
        <v>156</v>
      </c>
      <c r="B93" s="28" t="s">
        <v>168</v>
      </c>
      <c r="C93" s="29" t="s">
        <v>61</v>
      </c>
      <c r="D93" s="29" t="s">
        <v>83</v>
      </c>
      <c r="E93" s="29" t="s">
        <v>396</v>
      </c>
      <c r="F93" s="29" t="s">
        <v>76</v>
      </c>
      <c r="G93" s="45">
        <f t="shared" si="11"/>
        <v>5000000</v>
      </c>
      <c r="H93" s="45">
        <f t="shared" si="11"/>
        <v>1496485</v>
      </c>
      <c r="I93" s="100">
        <f t="shared" si="8"/>
        <v>29.929699999999997</v>
      </c>
    </row>
    <row r="94" spans="1:9" s="41" customFormat="1" ht="30" customHeight="1" outlineLevel="3" x14ac:dyDescent="0.2">
      <c r="A94" s="27" t="s">
        <v>77</v>
      </c>
      <c r="B94" s="28" t="s">
        <v>168</v>
      </c>
      <c r="C94" s="29" t="s">
        <v>61</v>
      </c>
      <c r="D94" s="29" t="s">
        <v>83</v>
      </c>
      <c r="E94" s="29" t="s">
        <v>396</v>
      </c>
      <c r="F94" s="29" t="s">
        <v>6</v>
      </c>
      <c r="G94" s="45">
        <f t="shared" si="11"/>
        <v>5000000</v>
      </c>
      <c r="H94" s="45">
        <f t="shared" si="11"/>
        <v>1496485</v>
      </c>
      <c r="I94" s="100">
        <f t="shared" si="8"/>
        <v>29.929699999999997</v>
      </c>
    </row>
    <row r="95" spans="1:9" s="38" customFormat="1" ht="39" customHeight="1" outlineLevel="3" x14ac:dyDescent="0.2">
      <c r="A95" s="27" t="s">
        <v>378</v>
      </c>
      <c r="B95" s="28" t="s">
        <v>61</v>
      </c>
      <c r="C95" s="29" t="s">
        <v>61</v>
      </c>
      <c r="D95" s="29" t="s">
        <v>83</v>
      </c>
      <c r="E95" s="29" t="s">
        <v>396</v>
      </c>
      <c r="F95" s="29" t="s">
        <v>352</v>
      </c>
      <c r="G95" s="45">
        <v>5000000</v>
      </c>
      <c r="H95" s="46">
        <v>1496485</v>
      </c>
      <c r="I95" s="100">
        <f t="shared" si="8"/>
        <v>29.929699999999997</v>
      </c>
    </row>
    <row r="96" spans="1:9" s="79" customFormat="1" ht="39" customHeight="1" outlineLevel="3" x14ac:dyDescent="0.2">
      <c r="A96" s="27" t="s">
        <v>518</v>
      </c>
      <c r="B96" s="28" t="s">
        <v>61</v>
      </c>
      <c r="C96" s="29" t="s">
        <v>61</v>
      </c>
      <c r="D96" s="29" t="s">
        <v>83</v>
      </c>
      <c r="E96" s="29" t="s">
        <v>519</v>
      </c>
      <c r="F96" s="29" t="s">
        <v>2</v>
      </c>
      <c r="G96" s="45">
        <f t="shared" ref="G96:H98" si="12">G97</f>
        <v>2866200</v>
      </c>
      <c r="H96" s="45">
        <f t="shared" si="12"/>
        <v>1011097.3</v>
      </c>
      <c r="I96" s="100">
        <f t="shared" si="8"/>
        <v>35.276578745377158</v>
      </c>
    </row>
    <row r="97" spans="1:9" s="79" customFormat="1" ht="39" customHeight="1" outlineLevel="3" x14ac:dyDescent="0.2">
      <c r="A97" s="27" t="s">
        <v>156</v>
      </c>
      <c r="B97" s="28" t="s">
        <v>61</v>
      </c>
      <c r="C97" s="29" t="s">
        <v>61</v>
      </c>
      <c r="D97" s="29" t="s">
        <v>83</v>
      </c>
      <c r="E97" s="29" t="s">
        <v>519</v>
      </c>
      <c r="F97" s="29" t="s">
        <v>76</v>
      </c>
      <c r="G97" s="45">
        <f t="shared" si="12"/>
        <v>2866200</v>
      </c>
      <c r="H97" s="45">
        <f t="shared" si="12"/>
        <v>1011097.3</v>
      </c>
      <c r="I97" s="100">
        <f t="shared" si="8"/>
        <v>35.276578745377158</v>
      </c>
    </row>
    <row r="98" spans="1:9" s="79" customFormat="1" ht="39" customHeight="1" outlineLevel="3" x14ac:dyDescent="0.2">
      <c r="A98" s="27" t="s">
        <v>77</v>
      </c>
      <c r="B98" s="28" t="s">
        <v>61</v>
      </c>
      <c r="C98" s="29" t="s">
        <v>61</v>
      </c>
      <c r="D98" s="29" t="s">
        <v>83</v>
      </c>
      <c r="E98" s="29" t="s">
        <v>519</v>
      </c>
      <c r="F98" s="29" t="s">
        <v>6</v>
      </c>
      <c r="G98" s="45">
        <f t="shared" si="12"/>
        <v>2866200</v>
      </c>
      <c r="H98" s="45">
        <f t="shared" si="12"/>
        <v>1011097.3</v>
      </c>
      <c r="I98" s="100">
        <f t="shared" si="8"/>
        <v>35.276578745377158</v>
      </c>
    </row>
    <row r="99" spans="1:9" s="79" customFormat="1" ht="30" customHeight="1" outlineLevel="3" x14ac:dyDescent="0.2">
      <c r="A99" s="27" t="s">
        <v>378</v>
      </c>
      <c r="B99" s="28" t="s">
        <v>61</v>
      </c>
      <c r="C99" s="29" t="s">
        <v>61</v>
      </c>
      <c r="D99" s="29" t="s">
        <v>83</v>
      </c>
      <c r="E99" s="29" t="s">
        <v>519</v>
      </c>
      <c r="F99" s="29" t="s">
        <v>352</v>
      </c>
      <c r="G99" s="45">
        <v>2866200</v>
      </c>
      <c r="H99" s="46">
        <v>1011097.3</v>
      </c>
      <c r="I99" s="100">
        <f t="shared" si="8"/>
        <v>35.276578745377158</v>
      </c>
    </row>
    <row r="100" spans="1:9" s="41" customFormat="1" ht="42.75" customHeight="1" outlineLevel="3" x14ac:dyDescent="0.2">
      <c r="A100" s="43" t="s">
        <v>399</v>
      </c>
      <c r="B100" s="6" t="s">
        <v>168</v>
      </c>
      <c r="C100" s="44" t="s">
        <v>61</v>
      </c>
      <c r="D100" s="44" t="s">
        <v>83</v>
      </c>
      <c r="E100" s="44" t="s">
        <v>400</v>
      </c>
      <c r="F100" s="44" t="s">
        <v>2</v>
      </c>
      <c r="G100" s="45">
        <f t="shared" ref="G100:H104" si="13">G101</f>
        <v>5000</v>
      </c>
      <c r="H100" s="45">
        <f t="shared" si="13"/>
        <v>5000</v>
      </c>
      <c r="I100" s="101">
        <f t="shared" si="8"/>
        <v>100</v>
      </c>
    </row>
    <row r="101" spans="1:9" ht="40.5" customHeight="1" outlineLevel="3" x14ac:dyDescent="0.2">
      <c r="A101" s="27" t="s">
        <v>401</v>
      </c>
      <c r="B101" s="28" t="s">
        <v>168</v>
      </c>
      <c r="C101" s="29" t="s">
        <v>61</v>
      </c>
      <c r="D101" s="29" t="s">
        <v>83</v>
      </c>
      <c r="E101" s="29" t="s">
        <v>402</v>
      </c>
      <c r="F101" s="29" t="s">
        <v>2</v>
      </c>
      <c r="G101" s="45">
        <f>G102</f>
        <v>5000</v>
      </c>
      <c r="H101" s="45">
        <f>H102</f>
        <v>5000</v>
      </c>
      <c r="I101" s="100">
        <f t="shared" si="8"/>
        <v>100</v>
      </c>
    </row>
    <row r="102" spans="1:9" s="38" customFormat="1" ht="27.75" customHeight="1" outlineLevel="3" x14ac:dyDescent="0.2">
      <c r="A102" s="27" t="s">
        <v>397</v>
      </c>
      <c r="B102" s="28" t="s">
        <v>168</v>
      </c>
      <c r="C102" s="29" t="s">
        <v>61</v>
      </c>
      <c r="D102" s="29" t="s">
        <v>83</v>
      </c>
      <c r="E102" s="29" t="s">
        <v>398</v>
      </c>
      <c r="F102" s="29" t="s">
        <v>2</v>
      </c>
      <c r="G102" s="45">
        <f>G103</f>
        <v>5000</v>
      </c>
      <c r="H102" s="45">
        <f>H103</f>
        <v>5000</v>
      </c>
      <c r="I102" s="100">
        <f t="shared" si="8"/>
        <v>100</v>
      </c>
    </row>
    <row r="103" spans="1:9" ht="33.75" customHeight="1" outlineLevel="3" x14ac:dyDescent="0.2">
      <c r="A103" s="27" t="s">
        <v>156</v>
      </c>
      <c r="B103" s="28" t="s">
        <v>168</v>
      </c>
      <c r="C103" s="29" t="s">
        <v>61</v>
      </c>
      <c r="D103" s="29" t="s">
        <v>83</v>
      </c>
      <c r="E103" s="29" t="s">
        <v>398</v>
      </c>
      <c r="F103" s="29" t="s">
        <v>76</v>
      </c>
      <c r="G103" s="45">
        <f t="shared" si="13"/>
        <v>5000</v>
      </c>
      <c r="H103" s="45">
        <f t="shared" si="13"/>
        <v>5000</v>
      </c>
      <c r="I103" s="100">
        <f t="shared" si="8"/>
        <v>100</v>
      </c>
    </row>
    <row r="104" spans="1:9" ht="38.25" customHeight="1" outlineLevel="3" x14ac:dyDescent="0.2">
      <c r="A104" s="27" t="s">
        <v>77</v>
      </c>
      <c r="B104" s="28" t="s">
        <v>168</v>
      </c>
      <c r="C104" s="29" t="s">
        <v>61</v>
      </c>
      <c r="D104" s="29" t="s">
        <v>83</v>
      </c>
      <c r="E104" s="29" t="s">
        <v>398</v>
      </c>
      <c r="F104" s="29" t="s">
        <v>6</v>
      </c>
      <c r="G104" s="45">
        <f t="shared" si="13"/>
        <v>5000</v>
      </c>
      <c r="H104" s="45">
        <f t="shared" si="13"/>
        <v>5000</v>
      </c>
      <c r="I104" s="100">
        <f t="shared" si="8"/>
        <v>100</v>
      </c>
    </row>
    <row r="105" spans="1:9" ht="31.5" customHeight="1" outlineLevel="3" x14ac:dyDescent="0.2">
      <c r="A105" s="27" t="s">
        <v>378</v>
      </c>
      <c r="B105" s="28" t="s">
        <v>168</v>
      </c>
      <c r="C105" s="29" t="s">
        <v>61</v>
      </c>
      <c r="D105" s="29" t="s">
        <v>83</v>
      </c>
      <c r="E105" s="29" t="s">
        <v>398</v>
      </c>
      <c r="F105" s="29" t="s">
        <v>352</v>
      </c>
      <c r="G105" s="45">
        <v>5000</v>
      </c>
      <c r="H105" s="46">
        <v>5000</v>
      </c>
      <c r="I105" s="100">
        <f t="shared" si="8"/>
        <v>100</v>
      </c>
    </row>
    <row r="106" spans="1:9" s="79" customFormat="1" ht="38.25" customHeight="1" outlineLevel="3" x14ac:dyDescent="0.2">
      <c r="A106" s="27" t="s">
        <v>520</v>
      </c>
      <c r="B106" s="28" t="s">
        <v>168</v>
      </c>
      <c r="C106" s="29" t="s">
        <v>61</v>
      </c>
      <c r="D106" s="29" t="s">
        <v>83</v>
      </c>
      <c r="E106" s="29" t="s">
        <v>521</v>
      </c>
      <c r="F106" s="29" t="s">
        <v>2</v>
      </c>
      <c r="G106" s="45">
        <f t="shared" ref="G106:H109" si="14">G107</f>
        <v>1300000</v>
      </c>
      <c r="H106" s="45">
        <f t="shared" si="14"/>
        <v>0</v>
      </c>
      <c r="I106" s="100">
        <f t="shared" si="8"/>
        <v>0</v>
      </c>
    </row>
    <row r="107" spans="1:9" s="79" customFormat="1" ht="28.5" customHeight="1" outlineLevel="3" x14ac:dyDescent="0.2">
      <c r="A107" s="27" t="s">
        <v>522</v>
      </c>
      <c r="B107" s="28" t="s">
        <v>168</v>
      </c>
      <c r="C107" s="29" t="s">
        <v>61</v>
      </c>
      <c r="D107" s="29" t="s">
        <v>83</v>
      </c>
      <c r="E107" s="29" t="s">
        <v>523</v>
      </c>
      <c r="F107" s="29" t="s">
        <v>2</v>
      </c>
      <c r="G107" s="45">
        <f t="shared" si="14"/>
        <v>1300000</v>
      </c>
      <c r="H107" s="45">
        <f t="shared" si="14"/>
        <v>0</v>
      </c>
      <c r="I107" s="100">
        <f t="shared" si="8"/>
        <v>0</v>
      </c>
    </row>
    <row r="108" spans="1:9" s="79" customFormat="1" ht="38.25" customHeight="1" outlineLevel="3" x14ac:dyDescent="0.2">
      <c r="A108" s="27" t="s">
        <v>109</v>
      </c>
      <c r="B108" s="28" t="s">
        <v>168</v>
      </c>
      <c r="C108" s="29" t="s">
        <v>61</v>
      </c>
      <c r="D108" s="29" t="s">
        <v>83</v>
      </c>
      <c r="E108" s="29" t="s">
        <v>523</v>
      </c>
      <c r="F108" s="29" t="s">
        <v>86</v>
      </c>
      <c r="G108" s="45">
        <f t="shared" si="14"/>
        <v>1300000</v>
      </c>
      <c r="H108" s="45">
        <f t="shared" si="14"/>
        <v>0</v>
      </c>
      <c r="I108" s="100">
        <f t="shared" si="8"/>
        <v>0</v>
      </c>
    </row>
    <row r="109" spans="1:9" s="79" customFormat="1" ht="56.25" customHeight="1" outlineLevel="3" x14ac:dyDescent="0.2">
      <c r="A109" s="27" t="s">
        <v>524</v>
      </c>
      <c r="B109" s="28" t="s">
        <v>168</v>
      </c>
      <c r="C109" s="29" t="s">
        <v>61</v>
      </c>
      <c r="D109" s="29" t="s">
        <v>83</v>
      </c>
      <c r="E109" s="29" t="s">
        <v>523</v>
      </c>
      <c r="F109" s="29" t="s">
        <v>525</v>
      </c>
      <c r="G109" s="45">
        <f t="shared" si="14"/>
        <v>1300000</v>
      </c>
      <c r="H109" s="45">
        <f t="shared" si="14"/>
        <v>0</v>
      </c>
      <c r="I109" s="100">
        <f t="shared" si="8"/>
        <v>0</v>
      </c>
    </row>
    <row r="110" spans="1:9" s="79" customFormat="1" ht="29.25" customHeight="1" outlineLevel="3" x14ac:dyDescent="0.2">
      <c r="A110" s="90" t="s">
        <v>526</v>
      </c>
      <c r="B110" s="28" t="s">
        <v>168</v>
      </c>
      <c r="C110" s="29" t="s">
        <v>61</v>
      </c>
      <c r="D110" s="29" t="s">
        <v>83</v>
      </c>
      <c r="E110" s="29" t="s">
        <v>523</v>
      </c>
      <c r="F110" s="29" t="s">
        <v>527</v>
      </c>
      <c r="G110" s="45">
        <v>1300000</v>
      </c>
      <c r="H110" s="46">
        <v>0</v>
      </c>
      <c r="I110" s="100">
        <f t="shared" si="8"/>
        <v>0</v>
      </c>
    </row>
    <row r="111" spans="1:9" s="41" customFormat="1" ht="30.75" customHeight="1" outlineLevel="3" x14ac:dyDescent="0.2">
      <c r="A111" s="63" t="s">
        <v>4</v>
      </c>
      <c r="B111" s="6" t="s">
        <v>168</v>
      </c>
      <c r="C111" s="44" t="s">
        <v>61</v>
      </c>
      <c r="D111" s="44" t="s">
        <v>83</v>
      </c>
      <c r="E111" s="44" t="s">
        <v>65</v>
      </c>
      <c r="F111" s="44" t="s">
        <v>2</v>
      </c>
      <c r="G111" s="45">
        <f>G112</f>
        <v>106848182.42</v>
      </c>
      <c r="H111" s="45">
        <f>H112</f>
        <v>99622223.399999991</v>
      </c>
      <c r="I111" s="101">
        <f t="shared" si="8"/>
        <v>93.237171792407153</v>
      </c>
    </row>
    <row r="112" spans="1:9" ht="31.5" customHeight="1" outlineLevel="3" x14ac:dyDescent="0.2">
      <c r="A112" s="30" t="s">
        <v>66</v>
      </c>
      <c r="B112" s="28" t="s">
        <v>168</v>
      </c>
      <c r="C112" s="29" t="s">
        <v>61</v>
      </c>
      <c r="D112" s="29" t="s">
        <v>83</v>
      </c>
      <c r="E112" s="29" t="s">
        <v>67</v>
      </c>
      <c r="F112" s="29" t="s">
        <v>2</v>
      </c>
      <c r="G112" s="45">
        <f>G113+G117+G126+G138+G143+G158+G171+G180+G188+G196+G131</f>
        <v>106848182.42</v>
      </c>
      <c r="H112" s="45">
        <f>H113+H117+H126+H138+H143+H158+H171+H180+H188+H196+H131</f>
        <v>99622223.399999991</v>
      </c>
      <c r="I112" s="100">
        <f t="shared" si="8"/>
        <v>93.237171792407153</v>
      </c>
    </row>
    <row r="113" spans="1:9" s="41" customFormat="1" ht="31.5" customHeight="1" outlineLevel="3" x14ac:dyDescent="0.2">
      <c r="A113" s="63" t="s">
        <v>403</v>
      </c>
      <c r="B113" s="6" t="s">
        <v>168</v>
      </c>
      <c r="C113" s="44" t="s">
        <v>61</v>
      </c>
      <c r="D113" s="44" t="s">
        <v>83</v>
      </c>
      <c r="E113" s="44" t="s">
        <v>82</v>
      </c>
      <c r="F113" s="44" t="s">
        <v>2</v>
      </c>
      <c r="G113" s="45">
        <f t="shared" ref="G113:H115" si="15">G114</f>
        <v>1334237.46</v>
      </c>
      <c r="H113" s="45">
        <f t="shared" si="15"/>
        <v>1334237.46</v>
      </c>
      <c r="I113" s="101">
        <f t="shared" si="8"/>
        <v>100</v>
      </c>
    </row>
    <row r="114" spans="1:9" s="41" customFormat="1" ht="31.5" customHeight="1" outlineLevel="3" x14ac:dyDescent="0.2">
      <c r="A114" s="43" t="s">
        <v>156</v>
      </c>
      <c r="B114" s="6" t="s">
        <v>168</v>
      </c>
      <c r="C114" s="44" t="s">
        <v>61</v>
      </c>
      <c r="D114" s="44" t="s">
        <v>83</v>
      </c>
      <c r="E114" s="44" t="s">
        <v>82</v>
      </c>
      <c r="F114" s="44" t="s">
        <v>76</v>
      </c>
      <c r="G114" s="45">
        <f t="shared" si="15"/>
        <v>1334237.46</v>
      </c>
      <c r="H114" s="45">
        <f t="shared" si="15"/>
        <v>1334237.46</v>
      </c>
      <c r="I114" s="101">
        <f t="shared" si="8"/>
        <v>100</v>
      </c>
    </row>
    <row r="115" spans="1:9" s="41" customFormat="1" ht="31.5" customHeight="1" outlineLevel="3" x14ac:dyDescent="0.2">
      <c r="A115" s="43" t="s">
        <v>77</v>
      </c>
      <c r="B115" s="6" t="s">
        <v>168</v>
      </c>
      <c r="C115" s="44" t="s">
        <v>61</v>
      </c>
      <c r="D115" s="44" t="s">
        <v>83</v>
      </c>
      <c r="E115" s="44" t="s">
        <v>82</v>
      </c>
      <c r="F115" s="44" t="s">
        <v>6</v>
      </c>
      <c r="G115" s="45">
        <f t="shared" si="15"/>
        <v>1334237.46</v>
      </c>
      <c r="H115" s="45">
        <f t="shared" si="15"/>
        <v>1334237.46</v>
      </c>
      <c r="I115" s="101">
        <f t="shared" si="8"/>
        <v>100</v>
      </c>
    </row>
    <row r="116" spans="1:9" s="41" customFormat="1" ht="31.5" customHeight="1" outlineLevel="3" x14ac:dyDescent="0.2">
      <c r="A116" s="43" t="s">
        <v>378</v>
      </c>
      <c r="B116" s="6" t="s">
        <v>168</v>
      </c>
      <c r="C116" s="44" t="s">
        <v>61</v>
      </c>
      <c r="D116" s="44" t="s">
        <v>83</v>
      </c>
      <c r="E116" s="44" t="s">
        <v>82</v>
      </c>
      <c r="F116" s="44" t="s">
        <v>352</v>
      </c>
      <c r="G116" s="45">
        <v>1334237.46</v>
      </c>
      <c r="H116" s="45">
        <v>1334237.46</v>
      </c>
      <c r="I116" s="101">
        <f t="shared" si="8"/>
        <v>100</v>
      </c>
    </row>
    <row r="117" spans="1:9" s="41" customFormat="1" ht="46.5" customHeight="1" outlineLevel="3" x14ac:dyDescent="0.2">
      <c r="A117" s="48" t="s">
        <v>447</v>
      </c>
      <c r="B117" s="6" t="s">
        <v>168</v>
      </c>
      <c r="C117" s="44" t="s">
        <v>61</v>
      </c>
      <c r="D117" s="44" t="s">
        <v>83</v>
      </c>
      <c r="E117" s="44" t="s">
        <v>73</v>
      </c>
      <c r="F117" s="47" t="s">
        <v>2</v>
      </c>
      <c r="G117" s="45">
        <f>G118+G123</f>
        <v>35262961.370000005</v>
      </c>
      <c r="H117" s="45">
        <f>H118+H123</f>
        <v>32053079.969999999</v>
      </c>
      <c r="I117" s="101">
        <f t="shared" si="8"/>
        <v>90.897300523571971</v>
      </c>
    </row>
    <row r="118" spans="1:9" s="41" customFormat="1" ht="63.75" outlineLevel="3" x14ac:dyDescent="0.2">
      <c r="A118" s="43" t="s">
        <v>189</v>
      </c>
      <c r="B118" s="6" t="s">
        <v>168</v>
      </c>
      <c r="C118" s="44" t="s">
        <v>61</v>
      </c>
      <c r="D118" s="44" t="s">
        <v>83</v>
      </c>
      <c r="E118" s="44" t="s">
        <v>73</v>
      </c>
      <c r="F118" s="47" t="s">
        <v>69</v>
      </c>
      <c r="G118" s="45">
        <f>G119</f>
        <v>35122961.370000005</v>
      </c>
      <c r="H118" s="45">
        <f>H119</f>
        <v>31923387.199999999</v>
      </c>
      <c r="I118" s="101">
        <f t="shared" si="8"/>
        <v>90.890363325875782</v>
      </c>
    </row>
    <row r="119" spans="1:9" s="41" customFormat="1" ht="33" customHeight="1" outlineLevel="3" x14ac:dyDescent="0.2">
      <c r="A119" s="43" t="s">
        <v>190</v>
      </c>
      <c r="B119" s="6" t="s">
        <v>168</v>
      </c>
      <c r="C119" s="44" t="s">
        <v>61</v>
      </c>
      <c r="D119" s="44" t="s">
        <v>83</v>
      </c>
      <c r="E119" s="44" t="s">
        <v>73</v>
      </c>
      <c r="F119" s="47" t="s">
        <v>5</v>
      </c>
      <c r="G119" s="45">
        <f>G120+G122+G121</f>
        <v>35122961.370000005</v>
      </c>
      <c r="H119" s="45">
        <f>H120+H122+H121</f>
        <v>31923387.199999999</v>
      </c>
      <c r="I119" s="101">
        <f t="shared" si="8"/>
        <v>90.890363325875782</v>
      </c>
    </row>
    <row r="120" spans="1:9" s="41" customFormat="1" ht="33" customHeight="1" outlineLevel="3" x14ac:dyDescent="0.2">
      <c r="A120" s="43" t="s">
        <v>373</v>
      </c>
      <c r="B120" s="6" t="s">
        <v>168</v>
      </c>
      <c r="C120" s="44" t="s">
        <v>61</v>
      </c>
      <c r="D120" s="44" t="s">
        <v>83</v>
      </c>
      <c r="E120" s="44" t="s">
        <v>73</v>
      </c>
      <c r="F120" s="47" t="s">
        <v>347</v>
      </c>
      <c r="G120" s="45">
        <v>26785364.370000001</v>
      </c>
      <c r="H120" s="46">
        <v>24551679.899999999</v>
      </c>
      <c r="I120" s="101">
        <f t="shared" si="8"/>
        <v>91.660802372725001</v>
      </c>
    </row>
    <row r="121" spans="1:9" s="41" customFormat="1" ht="33" customHeight="1" outlineLevel="3" x14ac:dyDescent="0.2">
      <c r="A121" s="43" t="s">
        <v>374</v>
      </c>
      <c r="B121" s="6" t="s">
        <v>168</v>
      </c>
      <c r="C121" s="44" t="s">
        <v>61</v>
      </c>
      <c r="D121" s="44" t="s">
        <v>83</v>
      </c>
      <c r="E121" s="44" t="s">
        <v>73</v>
      </c>
      <c r="F121" s="47" t="s">
        <v>351</v>
      </c>
      <c r="G121" s="45">
        <v>47300</v>
      </c>
      <c r="H121" s="45">
        <v>47300</v>
      </c>
      <c r="I121" s="101">
        <f t="shared" si="8"/>
        <v>100</v>
      </c>
    </row>
    <row r="122" spans="1:9" s="41" customFormat="1" ht="49.5" customHeight="1" outlineLevel="3" x14ac:dyDescent="0.2">
      <c r="A122" s="43" t="s">
        <v>376</v>
      </c>
      <c r="B122" s="6" t="s">
        <v>168</v>
      </c>
      <c r="C122" s="44" t="s">
        <v>61</v>
      </c>
      <c r="D122" s="44" t="s">
        <v>83</v>
      </c>
      <c r="E122" s="44" t="s">
        <v>73</v>
      </c>
      <c r="F122" s="47" t="s">
        <v>348</v>
      </c>
      <c r="G122" s="45">
        <v>8290297</v>
      </c>
      <c r="H122" s="46">
        <v>7324407.2999999998</v>
      </c>
      <c r="I122" s="101">
        <f t="shared" si="8"/>
        <v>88.349154439219717</v>
      </c>
    </row>
    <row r="123" spans="1:9" s="41" customFormat="1" ht="20.25" customHeight="1" outlineLevel="3" x14ac:dyDescent="0.2">
      <c r="A123" s="63" t="s">
        <v>79</v>
      </c>
      <c r="B123" s="6" t="s">
        <v>168</v>
      </c>
      <c r="C123" s="44" t="s">
        <v>61</v>
      </c>
      <c r="D123" s="44" t="s">
        <v>83</v>
      </c>
      <c r="E123" s="44" t="s">
        <v>73</v>
      </c>
      <c r="F123" s="44" t="s">
        <v>80</v>
      </c>
      <c r="G123" s="45">
        <f>G124</f>
        <v>140000</v>
      </c>
      <c r="H123" s="45">
        <f>H124</f>
        <v>129692.77</v>
      </c>
      <c r="I123" s="101">
        <f t="shared" si="8"/>
        <v>92.637692857142866</v>
      </c>
    </row>
    <row r="124" spans="1:9" s="41" customFormat="1" ht="27.75" customHeight="1" outlineLevel="2" x14ac:dyDescent="0.2">
      <c r="A124" s="43" t="s">
        <v>9</v>
      </c>
      <c r="B124" s="6" t="s">
        <v>168</v>
      </c>
      <c r="C124" s="44" t="s">
        <v>61</v>
      </c>
      <c r="D124" s="44" t="s">
        <v>83</v>
      </c>
      <c r="E124" s="44" t="s">
        <v>73</v>
      </c>
      <c r="F124" s="44" t="s">
        <v>10</v>
      </c>
      <c r="G124" s="45">
        <f>G125</f>
        <v>140000</v>
      </c>
      <c r="H124" s="45">
        <f>H125</f>
        <v>129692.77</v>
      </c>
      <c r="I124" s="101">
        <f t="shared" si="8"/>
        <v>92.637692857142866</v>
      </c>
    </row>
    <row r="125" spans="1:9" s="41" customFormat="1" ht="27.75" customHeight="1" outlineLevel="2" x14ac:dyDescent="0.2">
      <c r="A125" s="43" t="s">
        <v>392</v>
      </c>
      <c r="B125" s="6" t="s">
        <v>168</v>
      </c>
      <c r="C125" s="44" t="s">
        <v>61</v>
      </c>
      <c r="D125" s="44" t="s">
        <v>83</v>
      </c>
      <c r="E125" s="44" t="s">
        <v>73</v>
      </c>
      <c r="F125" s="44" t="s">
        <v>356</v>
      </c>
      <c r="G125" s="45">
        <v>140000</v>
      </c>
      <c r="H125" s="46">
        <v>129692.77</v>
      </c>
      <c r="I125" s="101">
        <f t="shared" si="8"/>
        <v>92.637692857142866</v>
      </c>
    </row>
    <row r="126" spans="1:9" s="41" customFormat="1" ht="60" customHeight="1" outlineLevel="2" x14ac:dyDescent="0.2">
      <c r="A126" s="48" t="s">
        <v>336</v>
      </c>
      <c r="B126" s="6" t="s">
        <v>168</v>
      </c>
      <c r="C126" s="44" t="s">
        <v>61</v>
      </c>
      <c r="D126" s="44" t="s">
        <v>83</v>
      </c>
      <c r="E126" s="44" t="s">
        <v>338</v>
      </c>
      <c r="F126" s="44" t="s">
        <v>2</v>
      </c>
      <c r="G126" s="45">
        <f>G127</f>
        <v>2444400.59</v>
      </c>
      <c r="H126" s="45">
        <f>H127</f>
        <v>2444400.59</v>
      </c>
      <c r="I126" s="101">
        <f t="shared" si="8"/>
        <v>100</v>
      </c>
    </row>
    <row r="127" spans="1:9" s="41" customFormat="1" ht="59.25" customHeight="1" outlineLevel="2" x14ac:dyDescent="0.2">
      <c r="A127" s="48" t="s">
        <v>189</v>
      </c>
      <c r="B127" s="6" t="s">
        <v>168</v>
      </c>
      <c r="C127" s="44" t="s">
        <v>61</v>
      </c>
      <c r="D127" s="44" t="s">
        <v>83</v>
      </c>
      <c r="E127" s="44" t="s">
        <v>338</v>
      </c>
      <c r="F127" s="44" t="s">
        <v>69</v>
      </c>
      <c r="G127" s="45">
        <f>G128</f>
        <v>2444400.59</v>
      </c>
      <c r="H127" s="45">
        <f>H128</f>
        <v>2444400.59</v>
      </c>
      <c r="I127" s="101">
        <f t="shared" si="8"/>
        <v>100</v>
      </c>
    </row>
    <row r="128" spans="1:9" s="41" customFormat="1" ht="35.25" customHeight="1" outlineLevel="2" x14ac:dyDescent="0.2">
      <c r="A128" s="48" t="s">
        <v>337</v>
      </c>
      <c r="B128" s="6" t="s">
        <v>168</v>
      </c>
      <c r="C128" s="44" t="s">
        <v>61</v>
      </c>
      <c r="D128" s="44" t="s">
        <v>83</v>
      </c>
      <c r="E128" s="44" t="s">
        <v>338</v>
      </c>
      <c r="F128" s="44" t="s">
        <v>5</v>
      </c>
      <c r="G128" s="45">
        <f>G129+G130</f>
        <v>2444400.59</v>
      </c>
      <c r="H128" s="45">
        <f>H129+H130</f>
        <v>2444400.59</v>
      </c>
      <c r="I128" s="101">
        <f t="shared" si="8"/>
        <v>100</v>
      </c>
    </row>
    <row r="129" spans="1:9" s="41" customFormat="1" ht="35.25" customHeight="1" outlineLevel="2" x14ac:dyDescent="0.2">
      <c r="A129" s="48" t="s">
        <v>373</v>
      </c>
      <c r="B129" s="6" t="s">
        <v>168</v>
      </c>
      <c r="C129" s="44" t="s">
        <v>61</v>
      </c>
      <c r="D129" s="44" t="s">
        <v>83</v>
      </c>
      <c r="E129" s="44" t="s">
        <v>338</v>
      </c>
      <c r="F129" s="44" t="s">
        <v>347</v>
      </c>
      <c r="G129" s="45">
        <v>1884114.2</v>
      </c>
      <c r="H129" s="46">
        <v>1884114.2</v>
      </c>
      <c r="I129" s="101">
        <f t="shared" si="8"/>
        <v>100</v>
      </c>
    </row>
    <row r="130" spans="1:9" s="41" customFormat="1" ht="55.5" customHeight="1" outlineLevel="2" x14ac:dyDescent="0.2">
      <c r="A130" s="48" t="s">
        <v>376</v>
      </c>
      <c r="B130" s="6" t="s">
        <v>168</v>
      </c>
      <c r="C130" s="44" t="s">
        <v>61</v>
      </c>
      <c r="D130" s="44" t="s">
        <v>83</v>
      </c>
      <c r="E130" s="44" t="s">
        <v>338</v>
      </c>
      <c r="F130" s="44" t="s">
        <v>348</v>
      </c>
      <c r="G130" s="45">
        <v>560286.39</v>
      </c>
      <c r="H130" s="46">
        <v>560286.39</v>
      </c>
      <c r="I130" s="101">
        <f t="shared" si="8"/>
        <v>100</v>
      </c>
    </row>
    <row r="131" spans="1:9" s="80" customFormat="1" ht="36" customHeight="1" outlineLevel="2" x14ac:dyDescent="0.2">
      <c r="A131" s="48" t="s">
        <v>528</v>
      </c>
      <c r="B131" s="6" t="s">
        <v>168</v>
      </c>
      <c r="C131" s="44" t="s">
        <v>61</v>
      </c>
      <c r="D131" s="44" t="s">
        <v>83</v>
      </c>
      <c r="E131" s="44" t="s">
        <v>529</v>
      </c>
      <c r="F131" s="44" t="s">
        <v>2</v>
      </c>
      <c r="G131" s="45">
        <f>G132+G135</f>
        <v>7900</v>
      </c>
      <c r="H131" s="45">
        <f>H132+H135</f>
        <v>7900</v>
      </c>
      <c r="I131" s="101">
        <f t="shared" si="8"/>
        <v>100</v>
      </c>
    </row>
    <row r="132" spans="1:9" s="80" customFormat="1" ht="36" customHeight="1" outlineLevel="2" x14ac:dyDescent="0.2">
      <c r="A132" s="43" t="s">
        <v>156</v>
      </c>
      <c r="B132" s="6" t="s">
        <v>168</v>
      </c>
      <c r="C132" s="44" t="s">
        <v>61</v>
      </c>
      <c r="D132" s="44" t="s">
        <v>83</v>
      </c>
      <c r="E132" s="44" t="s">
        <v>529</v>
      </c>
      <c r="F132" s="44" t="s">
        <v>76</v>
      </c>
      <c r="G132" s="45">
        <f>G133</f>
        <v>3900</v>
      </c>
      <c r="H132" s="45">
        <f>H133</f>
        <v>3900</v>
      </c>
      <c r="I132" s="101">
        <f t="shared" si="8"/>
        <v>100</v>
      </c>
    </row>
    <row r="133" spans="1:9" s="80" customFormat="1" ht="36" customHeight="1" outlineLevel="2" x14ac:dyDescent="0.2">
      <c r="A133" s="43" t="s">
        <v>77</v>
      </c>
      <c r="B133" s="6" t="s">
        <v>168</v>
      </c>
      <c r="C133" s="44" t="s">
        <v>61</v>
      </c>
      <c r="D133" s="44" t="s">
        <v>83</v>
      </c>
      <c r="E133" s="44" t="s">
        <v>529</v>
      </c>
      <c r="F133" s="44" t="s">
        <v>6</v>
      </c>
      <c r="G133" s="45">
        <f>G134</f>
        <v>3900</v>
      </c>
      <c r="H133" s="45">
        <f>H134</f>
        <v>3900</v>
      </c>
      <c r="I133" s="101">
        <f t="shared" si="8"/>
        <v>100</v>
      </c>
    </row>
    <row r="134" spans="1:9" s="80" customFormat="1" ht="36" customHeight="1" outlineLevel="2" x14ac:dyDescent="0.2">
      <c r="A134" s="43" t="s">
        <v>378</v>
      </c>
      <c r="B134" s="6" t="s">
        <v>168</v>
      </c>
      <c r="C134" s="44" t="s">
        <v>61</v>
      </c>
      <c r="D134" s="44" t="s">
        <v>83</v>
      </c>
      <c r="E134" s="44" t="s">
        <v>529</v>
      </c>
      <c r="F134" s="44" t="s">
        <v>352</v>
      </c>
      <c r="G134" s="45">
        <v>3900</v>
      </c>
      <c r="H134" s="46">
        <v>3900</v>
      </c>
      <c r="I134" s="101">
        <f t="shared" si="8"/>
        <v>100</v>
      </c>
    </row>
    <row r="135" spans="1:9" s="80" customFormat="1" ht="36" customHeight="1" outlineLevel="2" x14ac:dyDescent="0.2">
      <c r="A135" s="48" t="s">
        <v>79</v>
      </c>
      <c r="B135" s="6" t="s">
        <v>168</v>
      </c>
      <c r="C135" s="44" t="s">
        <v>61</v>
      </c>
      <c r="D135" s="44" t="s">
        <v>83</v>
      </c>
      <c r="E135" s="44" t="s">
        <v>529</v>
      </c>
      <c r="F135" s="44" t="s">
        <v>80</v>
      </c>
      <c r="G135" s="45">
        <f>G136</f>
        <v>4000</v>
      </c>
      <c r="H135" s="45">
        <f>H136</f>
        <v>4000</v>
      </c>
      <c r="I135" s="101">
        <f t="shared" si="8"/>
        <v>100</v>
      </c>
    </row>
    <row r="136" spans="1:9" s="80" customFormat="1" ht="36" customHeight="1" outlineLevel="2" x14ac:dyDescent="0.2">
      <c r="A136" s="48" t="s">
        <v>9</v>
      </c>
      <c r="B136" s="6" t="s">
        <v>168</v>
      </c>
      <c r="C136" s="44" t="s">
        <v>61</v>
      </c>
      <c r="D136" s="44" t="s">
        <v>83</v>
      </c>
      <c r="E136" s="44" t="s">
        <v>529</v>
      </c>
      <c r="F136" s="44" t="s">
        <v>10</v>
      </c>
      <c r="G136" s="45">
        <f>G137</f>
        <v>4000</v>
      </c>
      <c r="H136" s="45">
        <f>H137</f>
        <v>4000</v>
      </c>
      <c r="I136" s="101">
        <f t="shared" si="8"/>
        <v>100</v>
      </c>
    </row>
    <row r="137" spans="1:9" s="80" customFormat="1" ht="36" customHeight="1" outlineLevel="2" x14ac:dyDescent="0.2">
      <c r="A137" s="43" t="s">
        <v>391</v>
      </c>
      <c r="B137" s="6" t="s">
        <v>168</v>
      </c>
      <c r="C137" s="44" t="s">
        <v>61</v>
      </c>
      <c r="D137" s="44" t="s">
        <v>83</v>
      </c>
      <c r="E137" s="44" t="s">
        <v>529</v>
      </c>
      <c r="F137" s="44" t="s">
        <v>355</v>
      </c>
      <c r="G137" s="45">
        <v>4000</v>
      </c>
      <c r="H137" s="46">
        <v>4000</v>
      </c>
      <c r="I137" s="101">
        <f t="shared" si="8"/>
        <v>100</v>
      </c>
    </row>
    <row r="138" spans="1:9" s="41" customFormat="1" ht="27.75" customHeight="1" outlineLevel="2" x14ac:dyDescent="0.2">
      <c r="A138" s="48" t="s">
        <v>18</v>
      </c>
      <c r="B138" s="6" t="s">
        <v>168</v>
      </c>
      <c r="C138" s="44" t="s">
        <v>61</v>
      </c>
      <c r="D138" s="44" t="s">
        <v>83</v>
      </c>
      <c r="E138" s="44" t="s">
        <v>90</v>
      </c>
      <c r="F138" s="44" t="s">
        <v>2</v>
      </c>
      <c r="G138" s="45">
        <f>G139</f>
        <v>1509632</v>
      </c>
      <c r="H138" s="45">
        <f>H139</f>
        <v>1509632</v>
      </c>
      <c r="I138" s="101">
        <f t="shared" si="8"/>
        <v>100</v>
      </c>
    </row>
    <row r="139" spans="1:9" s="41" customFormat="1" ht="57.75" customHeight="1" outlineLevel="2" x14ac:dyDescent="0.2">
      <c r="A139" s="43" t="s">
        <v>189</v>
      </c>
      <c r="B139" s="6" t="s">
        <v>168</v>
      </c>
      <c r="C139" s="44" t="s">
        <v>61</v>
      </c>
      <c r="D139" s="44" t="s">
        <v>83</v>
      </c>
      <c r="E139" s="44" t="s">
        <v>90</v>
      </c>
      <c r="F139" s="44" t="s">
        <v>69</v>
      </c>
      <c r="G139" s="45">
        <f>G140</f>
        <v>1509632</v>
      </c>
      <c r="H139" s="45">
        <f>H140</f>
        <v>1509632</v>
      </c>
      <c r="I139" s="101">
        <f t="shared" si="8"/>
        <v>100</v>
      </c>
    </row>
    <row r="140" spans="1:9" s="41" customFormat="1" ht="33" customHeight="1" outlineLevel="2" x14ac:dyDescent="0.2">
      <c r="A140" s="43" t="s">
        <v>190</v>
      </c>
      <c r="B140" s="6" t="s">
        <v>168</v>
      </c>
      <c r="C140" s="44" t="s">
        <v>61</v>
      </c>
      <c r="D140" s="44" t="s">
        <v>83</v>
      </c>
      <c r="E140" s="44" t="s">
        <v>90</v>
      </c>
      <c r="F140" s="44" t="s">
        <v>5</v>
      </c>
      <c r="G140" s="45">
        <f>G141+G142</f>
        <v>1509632</v>
      </c>
      <c r="H140" s="45">
        <f>H141+H142</f>
        <v>1509632</v>
      </c>
      <c r="I140" s="101">
        <f t="shared" si="8"/>
        <v>100</v>
      </c>
    </row>
    <row r="141" spans="1:9" s="41" customFormat="1" ht="33" customHeight="1" outlineLevel="2" x14ac:dyDescent="0.2">
      <c r="A141" s="43" t="s">
        <v>373</v>
      </c>
      <c r="B141" s="6" t="s">
        <v>168</v>
      </c>
      <c r="C141" s="44" t="s">
        <v>61</v>
      </c>
      <c r="D141" s="44" t="s">
        <v>83</v>
      </c>
      <c r="E141" s="44" t="s">
        <v>90</v>
      </c>
      <c r="F141" s="44" t="s">
        <v>347</v>
      </c>
      <c r="G141" s="45">
        <v>1161327.19</v>
      </c>
      <c r="H141" s="46">
        <v>1161327.19</v>
      </c>
      <c r="I141" s="101">
        <f t="shared" si="8"/>
        <v>100</v>
      </c>
    </row>
    <row r="142" spans="1:9" s="41" customFormat="1" ht="43.5" customHeight="1" outlineLevel="2" x14ac:dyDescent="0.2">
      <c r="A142" s="43" t="s">
        <v>376</v>
      </c>
      <c r="B142" s="6" t="s">
        <v>168</v>
      </c>
      <c r="C142" s="44" t="s">
        <v>61</v>
      </c>
      <c r="D142" s="44" t="s">
        <v>83</v>
      </c>
      <c r="E142" s="44" t="s">
        <v>90</v>
      </c>
      <c r="F142" s="44" t="s">
        <v>348</v>
      </c>
      <c r="G142" s="45">
        <v>348304.81</v>
      </c>
      <c r="H142" s="46">
        <v>348304.81</v>
      </c>
      <c r="I142" s="101">
        <f t="shared" ref="I142:I175" si="16">H142/G142*100</f>
        <v>100</v>
      </c>
    </row>
    <row r="143" spans="1:9" s="77" customFormat="1" ht="51.75" customHeight="1" outlineLevel="2" x14ac:dyDescent="0.2">
      <c r="A143" s="43" t="s">
        <v>615</v>
      </c>
      <c r="B143" s="6" t="s">
        <v>168</v>
      </c>
      <c r="C143" s="44" t="s">
        <v>61</v>
      </c>
      <c r="D143" s="44" t="s">
        <v>83</v>
      </c>
      <c r="E143" s="44" t="s">
        <v>89</v>
      </c>
      <c r="F143" s="47" t="s">
        <v>2</v>
      </c>
      <c r="G143" s="45">
        <f>G144+G149+G153</f>
        <v>40168784</v>
      </c>
      <c r="H143" s="45">
        <f>H144+H149+H153</f>
        <v>37294727.949999996</v>
      </c>
      <c r="I143" s="101">
        <f t="shared" si="16"/>
        <v>92.845050898229815</v>
      </c>
    </row>
    <row r="144" spans="1:9" s="41" customFormat="1" ht="63.75" outlineLevel="2" x14ac:dyDescent="0.2">
      <c r="A144" s="43" t="s">
        <v>189</v>
      </c>
      <c r="B144" s="6" t="s">
        <v>168</v>
      </c>
      <c r="C144" s="44" t="s">
        <v>61</v>
      </c>
      <c r="D144" s="44" t="s">
        <v>83</v>
      </c>
      <c r="E144" s="44" t="s">
        <v>89</v>
      </c>
      <c r="F144" s="44" t="s">
        <v>69</v>
      </c>
      <c r="G144" s="45">
        <f>G145</f>
        <v>23671353.829999998</v>
      </c>
      <c r="H144" s="45">
        <f>H145</f>
        <v>23671353.829999998</v>
      </c>
      <c r="I144" s="101">
        <f t="shared" si="16"/>
        <v>100</v>
      </c>
    </row>
    <row r="145" spans="1:9" s="41" customFormat="1" ht="24.75" customHeight="1" outlineLevel="2" x14ac:dyDescent="0.2">
      <c r="A145" s="43" t="s">
        <v>16</v>
      </c>
      <c r="B145" s="6" t="s">
        <v>168</v>
      </c>
      <c r="C145" s="44" t="s">
        <v>61</v>
      </c>
      <c r="D145" s="44" t="s">
        <v>83</v>
      </c>
      <c r="E145" s="44" t="s">
        <v>89</v>
      </c>
      <c r="F145" s="44" t="s">
        <v>17</v>
      </c>
      <c r="G145" s="45">
        <f>G146+G148+G147</f>
        <v>23671353.829999998</v>
      </c>
      <c r="H145" s="45">
        <f>H146+H148+H147</f>
        <v>23671353.829999998</v>
      </c>
      <c r="I145" s="101">
        <f t="shared" si="16"/>
        <v>100</v>
      </c>
    </row>
    <row r="146" spans="1:9" s="41" customFormat="1" ht="24.75" customHeight="1" outlineLevel="2" x14ac:dyDescent="0.2">
      <c r="A146" s="43" t="s">
        <v>371</v>
      </c>
      <c r="B146" s="6" t="s">
        <v>168</v>
      </c>
      <c r="C146" s="44" t="s">
        <v>61</v>
      </c>
      <c r="D146" s="44" t="s">
        <v>83</v>
      </c>
      <c r="E146" s="44" t="s">
        <v>89</v>
      </c>
      <c r="F146" s="44" t="s">
        <v>357</v>
      </c>
      <c r="G146" s="45">
        <v>18281376.809999999</v>
      </c>
      <c r="H146" s="46">
        <v>18281376.809999999</v>
      </c>
      <c r="I146" s="101">
        <f t="shared" si="16"/>
        <v>100</v>
      </c>
    </row>
    <row r="147" spans="1:9" s="41" customFormat="1" ht="32.25" customHeight="1" outlineLevel="2" x14ac:dyDescent="0.2">
      <c r="A147" s="88" t="s">
        <v>404</v>
      </c>
      <c r="B147" s="6" t="s">
        <v>168</v>
      </c>
      <c r="C147" s="44" t="s">
        <v>61</v>
      </c>
      <c r="D147" s="44" t="s">
        <v>83</v>
      </c>
      <c r="E147" s="44" t="s">
        <v>89</v>
      </c>
      <c r="F147" s="44" t="s">
        <v>405</v>
      </c>
      <c r="G147" s="45">
        <v>9880</v>
      </c>
      <c r="H147" s="46">
        <v>9880</v>
      </c>
      <c r="I147" s="101">
        <f t="shared" si="16"/>
        <v>100</v>
      </c>
    </row>
    <row r="148" spans="1:9" s="41" customFormat="1" ht="42.75" customHeight="1" outlineLevel="2" x14ac:dyDescent="0.2">
      <c r="A148" s="43" t="s">
        <v>372</v>
      </c>
      <c r="B148" s="6" t="s">
        <v>168</v>
      </c>
      <c r="C148" s="44" t="s">
        <v>61</v>
      </c>
      <c r="D148" s="44" t="s">
        <v>83</v>
      </c>
      <c r="E148" s="44" t="s">
        <v>89</v>
      </c>
      <c r="F148" s="44" t="s">
        <v>358</v>
      </c>
      <c r="G148" s="45">
        <v>5380097.0199999996</v>
      </c>
      <c r="H148" s="46">
        <v>5380097.0199999996</v>
      </c>
      <c r="I148" s="101">
        <f t="shared" si="16"/>
        <v>100</v>
      </c>
    </row>
    <row r="149" spans="1:9" s="41" customFormat="1" ht="36" customHeight="1" outlineLevel="2" x14ac:dyDescent="0.2">
      <c r="A149" s="43" t="s">
        <v>156</v>
      </c>
      <c r="B149" s="6" t="s">
        <v>168</v>
      </c>
      <c r="C149" s="44" t="s">
        <v>61</v>
      </c>
      <c r="D149" s="44" t="s">
        <v>83</v>
      </c>
      <c r="E149" s="44" t="s">
        <v>89</v>
      </c>
      <c r="F149" s="44" t="s">
        <v>76</v>
      </c>
      <c r="G149" s="45">
        <f>G150</f>
        <v>16162530.17</v>
      </c>
      <c r="H149" s="45">
        <f>H150</f>
        <v>13355643.970000001</v>
      </c>
      <c r="I149" s="101">
        <f t="shared" si="16"/>
        <v>82.633373794345715</v>
      </c>
    </row>
    <row r="150" spans="1:9" s="41" customFormat="1" ht="33" customHeight="1" outlineLevel="2" x14ac:dyDescent="0.2">
      <c r="A150" s="48" t="s">
        <v>77</v>
      </c>
      <c r="B150" s="6" t="s">
        <v>168</v>
      </c>
      <c r="C150" s="44" t="s">
        <v>61</v>
      </c>
      <c r="D150" s="44" t="s">
        <v>83</v>
      </c>
      <c r="E150" s="44" t="s">
        <v>89</v>
      </c>
      <c r="F150" s="44" t="s">
        <v>6</v>
      </c>
      <c r="G150" s="45">
        <f>G151+G152</f>
        <v>16162530.17</v>
      </c>
      <c r="H150" s="45">
        <f>H151+H152</f>
        <v>13355643.970000001</v>
      </c>
      <c r="I150" s="101">
        <f t="shared" si="16"/>
        <v>82.633373794345715</v>
      </c>
    </row>
    <row r="151" spans="1:9" s="41" customFormat="1" ht="33" customHeight="1" outlineLevel="2" x14ac:dyDescent="0.2">
      <c r="A151" s="48" t="s">
        <v>378</v>
      </c>
      <c r="B151" s="6" t="s">
        <v>168</v>
      </c>
      <c r="C151" s="44" t="s">
        <v>61</v>
      </c>
      <c r="D151" s="44" t="s">
        <v>83</v>
      </c>
      <c r="E151" s="44" t="s">
        <v>89</v>
      </c>
      <c r="F151" s="44" t="s">
        <v>352</v>
      </c>
      <c r="G151" s="45">
        <v>12791530.17</v>
      </c>
      <c r="H151" s="46">
        <v>10022413.310000001</v>
      </c>
      <c r="I151" s="101">
        <f t="shared" si="16"/>
        <v>78.351949898109808</v>
      </c>
    </row>
    <row r="152" spans="1:9" s="41" customFormat="1" ht="33" customHeight="1" outlineLevel="2" x14ac:dyDescent="0.2">
      <c r="A152" s="43" t="s">
        <v>394</v>
      </c>
      <c r="B152" s="6" t="s">
        <v>168</v>
      </c>
      <c r="C152" s="44" t="s">
        <v>61</v>
      </c>
      <c r="D152" s="44" t="s">
        <v>83</v>
      </c>
      <c r="E152" s="44" t="s">
        <v>89</v>
      </c>
      <c r="F152" s="44" t="s">
        <v>395</v>
      </c>
      <c r="G152" s="45">
        <v>3371000</v>
      </c>
      <c r="H152" s="46">
        <v>3333230.66</v>
      </c>
      <c r="I152" s="101">
        <f t="shared" si="16"/>
        <v>98.879580539899152</v>
      </c>
    </row>
    <row r="153" spans="1:9" s="41" customFormat="1" ht="18" customHeight="1" outlineLevel="2" x14ac:dyDescent="0.2">
      <c r="A153" s="63" t="s">
        <v>79</v>
      </c>
      <c r="B153" s="6" t="s">
        <v>168</v>
      </c>
      <c r="C153" s="44" t="s">
        <v>61</v>
      </c>
      <c r="D153" s="44" t="s">
        <v>83</v>
      </c>
      <c r="E153" s="44" t="s">
        <v>89</v>
      </c>
      <c r="F153" s="44" t="s">
        <v>80</v>
      </c>
      <c r="G153" s="45">
        <f>G154</f>
        <v>334900</v>
      </c>
      <c r="H153" s="45">
        <f>H154</f>
        <v>267730.15000000002</v>
      </c>
      <c r="I153" s="101">
        <f t="shared" si="16"/>
        <v>79.94331143624963</v>
      </c>
    </row>
    <row r="154" spans="1:9" s="13" customFormat="1" ht="25.5" customHeight="1" outlineLevel="2" x14ac:dyDescent="0.2">
      <c r="A154" s="43" t="s">
        <v>9</v>
      </c>
      <c r="B154" s="6" t="s">
        <v>168</v>
      </c>
      <c r="C154" s="44" t="s">
        <v>61</v>
      </c>
      <c r="D154" s="44" t="s">
        <v>83</v>
      </c>
      <c r="E154" s="44" t="s">
        <v>89</v>
      </c>
      <c r="F154" s="44" t="s">
        <v>10</v>
      </c>
      <c r="G154" s="45">
        <f>G155+G156+G157</f>
        <v>334900</v>
      </c>
      <c r="H154" s="45">
        <f>H155+H156+H157</f>
        <v>267730.15000000002</v>
      </c>
      <c r="I154" s="101">
        <f t="shared" si="16"/>
        <v>79.94331143624963</v>
      </c>
    </row>
    <row r="155" spans="1:9" s="13" customFormat="1" ht="25.5" customHeight="1" outlineLevel="2" x14ac:dyDescent="0.2">
      <c r="A155" s="43" t="s">
        <v>390</v>
      </c>
      <c r="B155" s="6" t="s">
        <v>168</v>
      </c>
      <c r="C155" s="44" t="s">
        <v>61</v>
      </c>
      <c r="D155" s="44" t="s">
        <v>83</v>
      </c>
      <c r="E155" s="44" t="s">
        <v>89</v>
      </c>
      <c r="F155" s="44" t="s">
        <v>354</v>
      </c>
      <c r="G155" s="45">
        <v>259500</v>
      </c>
      <c r="H155" s="46">
        <v>214319</v>
      </c>
      <c r="I155" s="101">
        <f t="shared" si="16"/>
        <v>82.589210019267824</v>
      </c>
    </row>
    <row r="156" spans="1:9" s="13" customFormat="1" ht="25.5" customHeight="1" outlineLevel="2" x14ac:dyDescent="0.2">
      <c r="A156" s="43" t="s">
        <v>391</v>
      </c>
      <c r="B156" s="6" t="s">
        <v>168</v>
      </c>
      <c r="C156" s="44" t="s">
        <v>61</v>
      </c>
      <c r="D156" s="44" t="s">
        <v>83</v>
      </c>
      <c r="E156" s="44" t="s">
        <v>89</v>
      </c>
      <c r="F156" s="44" t="s">
        <v>355</v>
      </c>
      <c r="G156" s="45">
        <v>65400</v>
      </c>
      <c r="H156" s="46">
        <v>44286</v>
      </c>
      <c r="I156" s="101">
        <f t="shared" si="16"/>
        <v>67.715596330275233</v>
      </c>
    </row>
    <row r="157" spans="1:9" s="13" customFormat="1" ht="25.5" customHeight="1" outlineLevel="2" x14ac:dyDescent="0.2">
      <c r="A157" s="43" t="s">
        <v>392</v>
      </c>
      <c r="B157" s="6" t="s">
        <v>168</v>
      </c>
      <c r="C157" s="44" t="s">
        <v>61</v>
      </c>
      <c r="D157" s="44" t="s">
        <v>83</v>
      </c>
      <c r="E157" s="44" t="s">
        <v>89</v>
      </c>
      <c r="F157" s="44" t="s">
        <v>356</v>
      </c>
      <c r="G157" s="45">
        <v>10000</v>
      </c>
      <c r="H157" s="46">
        <v>9125.15</v>
      </c>
      <c r="I157" s="101">
        <f t="shared" si="16"/>
        <v>91.251499999999993</v>
      </c>
    </row>
    <row r="158" spans="1:9" s="13" customFormat="1" ht="48" customHeight="1" outlineLevel="2" x14ac:dyDescent="0.2">
      <c r="A158" s="48" t="s">
        <v>616</v>
      </c>
      <c r="B158" s="6" t="s">
        <v>168</v>
      </c>
      <c r="C158" s="44" t="s">
        <v>61</v>
      </c>
      <c r="D158" s="44" t="s">
        <v>83</v>
      </c>
      <c r="E158" s="44" t="s">
        <v>188</v>
      </c>
      <c r="F158" s="44" t="s">
        <v>2</v>
      </c>
      <c r="G158" s="45">
        <f>G159+G163+G167</f>
        <v>22760800</v>
      </c>
      <c r="H158" s="45">
        <f>H159+H163+H167</f>
        <v>21619196.859999999</v>
      </c>
      <c r="I158" s="101">
        <f t="shared" si="16"/>
        <v>94.984345277846117</v>
      </c>
    </row>
    <row r="159" spans="1:9" s="13" customFormat="1" ht="59.25" customHeight="1" outlineLevel="2" x14ac:dyDescent="0.2">
      <c r="A159" s="48" t="s">
        <v>189</v>
      </c>
      <c r="B159" s="6" t="s">
        <v>168</v>
      </c>
      <c r="C159" s="44" t="s">
        <v>61</v>
      </c>
      <c r="D159" s="44" t="s">
        <v>83</v>
      </c>
      <c r="E159" s="44" t="s">
        <v>188</v>
      </c>
      <c r="F159" s="44" t="s">
        <v>69</v>
      </c>
      <c r="G159" s="45">
        <f>G160</f>
        <v>14789800</v>
      </c>
      <c r="H159" s="45">
        <f>H160</f>
        <v>14769767.719999999</v>
      </c>
      <c r="I159" s="101">
        <f t="shared" si="16"/>
        <v>99.864553408430126</v>
      </c>
    </row>
    <row r="160" spans="1:9" s="13" customFormat="1" ht="25.5" customHeight="1" outlineLevel="2" x14ac:dyDescent="0.2">
      <c r="A160" s="48" t="s">
        <v>16</v>
      </c>
      <c r="B160" s="6" t="s">
        <v>168</v>
      </c>
      <c r="C160" s="44" t="s">
        <v>61</v>
      </c>
      <c r="D160" s="44" t="s">
        <v>83</v>
      </c>
      <c r="E160" s="44" t="s">
        <v>188</v>
      </c>
      <c r="F160" s="44" t="s">
        <v>17</v>
      </c>
      <c r="G160" s="45">
        <f>G161+G162</f>
        <v>14789800</v>
      </c>
      <c r="H160" s="45">
        <f>H161+H162</f>
        <v>14769767.719999999</v>
      </c>
      <c r="I160" s="101">
        <f t="shared" si="16"/>
        <v>99.864553408430126</v>
      </c>
    </row>
    <row r="161" spans="1:9" s="13" customFormat="1" ht="25.5" customHeight="1" outlineLevel="2" x14ac:dyDescent="0.2">
      <c r="A161" s="48" t="s">
        <v>371</v>
      </c>
      <c r="B161" s="6" t="s">
        <v>168</v>
      </c>
      <c r="C161" s="44" t="s">
        <v>61</v>
      </c>
      <c r="D161" s="44" t="s">
        <v>83</v>
      </c>
      <c r="E161" s="44" t="s">
        <v>188</v>
      </c>
      <c r="F161" s="44" t="s">
        <v>357</v>
      </c>
      <c r="G161" s="45">
        <v>11379285</v>
      </c>
      <c r="H161" s="46">
        <v>11373514.119999999</v>
      </c>
      <c r="I161" s="101">
        <f t="shared" si="16"/>
        <v>99.949286093106892</v>
      </c>
    </row>
    <row r="162" spans="1:9" s="13" customFormat="1" ht="44.25" customHeight="1" outlineLevel="2" x14ac:dyDescent="0.2">
      <c r="A162" s="48" t="s">
        <v>372</v>
      </c>
      <c r="B162" s="6" t="s">
        <v>168</v>
      </c>
      <c r="C162" s="44" t="s">
        <v>61</v>
      </c>
      <c r="D162" s="44" t="s">
        <v>83</v>
      </c>
      <c r="E162" s="44" t="s">
        <v>188</v>
      </c>
      <c r="F162" s="44" t="s">
        <v>358</v>
      </c>
      <c r="G162" s="45">
        <v>3410515</v>
      </c>
      <c r="H162" s="46">
        <v>3396253.6</v>
      </c>
      <c r="I162" s="101">
        <f t="shared" si="16"/>
        <v>99.581840279254024</v>
      </c>
    </row>
    <row r="163" spans="1:9" s="13" customFormat="1" ht="32.25" customHeight="1" outlineLevel="2" x14ac:dyDescent="0.2">
      <c r="A163" s="48" t="s">
        <v>156</v>
      </c>
      <c r="B163" s="6" t="s">
        <v>168</v>
      </c>
      <c r="C163" s="44" t="s">
        <v>61</v>
      </c>
      <c r="D163" s="44" t="s">
        <v>83</v>
      </c>
      <c r="E163" s="44" t="s">
        <v>188</v>
      </c>
      <c r="F163" s="44" t="s">
        <v>76</v>
      </c>
      <c r="G163" s="45">
        <f>G164</f>
        <v>7865000</v>
      </c>
      <c r="H163" s="45">
        <f>H164</f>
        <v>6751029.1399999997</v>
      </c>
      <c r="I163" s="101">
        <f t="shared" si="16"/>
        <v>85.836352701843609</v>
      </c>
    </row>
    <row r="164" spans="1:9" s="13" customFormat="1" ht="30.75" customHeight="1" outlineLevel="2" x14ac:dyDescent="0.2">
      <c r="A164" s="48" t="s">
        <v>77</v>
      </c>
      <c r="B164" s="6" t="s">
        <v>168</v>
      </c>
      <c r="C164" s="44" t="s">
        <v>61</v>
      </c>
      <c r="D164" s="44" t="s">
        <v>83</v>
      </c>
      <c r="E164" s="44" t="s">
        <v>188</v>
      </c>
      <c r="F164" s="44" t="s">
        <v>6</v>
      </c>
      <c r="G164" s="45">
        <f>G165+G166</f>
        <v>7865000</v>
      </c>
      <c r="H164" s="45">
        <f>H165+H166</f>
        <v>6751029.1399999997</v>
      </c>
      <c r="I164" s="101">
        <f t="shared" si="16"/>
        <v>85.836352701843609</v>
      </c>
    </row>
    <row r="165" spans="1:9" s="13" customFormat="1" ht="30.75" customHeight="1" outlineLevel="2" x14ac:dyDescent="0.2">
      <c r="A165" s="48" t="s">
        <v>378</v>
      </c>
      <c r="B165" s="6" t="s">
        <v>168</v>
      </c>
      <c r="C165" s="44" t="s">
        <v>61</v>
      </c>
      <c r="D165" s="44" t="s">
        <v>83</v>
      </c>
      <c r="E165" s="44" t="s">
        <v>188</v>
      </c>
      <c r="F165" s="44" t="s">
        <v>352</v>
      </c>
      <c r="G165" s="45">
        <v>7473000</v>
      </c>
      <c r="H165" s="46">
        <v>6370924.2199999997</v>
      </c>
      <c r="I165" s="101">
        <f t="shared" si="16"/>
        <v>85.252565502475576</v>
      </c>
    </row>
    <row r="166" spans="1:9" s="13" customFormat="1" ht="30.75" customHeight="1" outlineLevel="2" x14ac:dyDescent="0.2">
      <c r="A166" s="43" t="s">
        <v>394</v>
      </c>
      <c r="B166" s="6" t="s">
        <v>168</v>
      </c>
      <c r="C166" s="44" t="s">
        <v>61</v>
      </c>
      <c r="D166" s="44" t="s">
        <v>83</v>
      </c>
      <c r="E166" s="44" t="s">
        <v>188</v>
      </c>
      <c r="F166" s="44" t="s">
        <v>395</v>
      </c>
      <c r="G166" s="45">
        <v>392000</v>
      </c>
      <c r="H166" s="46">
        <v>380104.92</v>
      </c>
      <c r="I166" s="101">
        <f t="shared" si="16"/>
        <v>96.965540816326524</v>
      </c>
    </row>
    <row r="167" spans="1:9" s="13" customFormat="1" ht="25.5" customHeight="1" outlineLevel="2" x14ac:dyDescent="0.2">
      <c r="A167" s="48" t="s">
        <v>79</v>
      </c>
      <c r="B167" s="6" t="s">
        <v>168</v>
      </c>
      <c r="C167" s="44" t="s">
        <v>61</v>
      </c>
      <c r="D167" s="44" t="s">
        <v>83</v>
      </c>
      <c r="E167" s="44" t="s">
        <v>188</v>
      </c>
      <c r="F167" s="44" t="s">
        <v>80</v>
      </c>
      <c r="G167" s="45">
        <f>G168</f>
        <v>106000</v>
      </c>
      <c r="H167" s="45">
        <f>H168</f>
        <v>98400</v>
      </c>
      <c r="I167" s="101">
        <f t="shared" si="16"/>
        <v>92.830188679245282</v>
      </c>
    </row>
    <row r="168" spans="1:9" s="13" customFormat="1" ht="25.5" customHeight="1" outlineLevel="2" x14ac:dyDescent="0.2">
      <c r="A168" s="48" t="s">
        <v>9</v>
      </c>
      <c r="B168" s="6" t="s">
        <v>168</v>
      </c>
      <c r="C168" s="44" t="s">
        <v>61</v>
      </c>
      <c r="D168" s="44" t="s">
        <v>83</v>
      </c>
      <c r="E168" s="44" t="s">
        <v>188</v>
      </c>
      <c r="F168" s="44" t="s">
        <v>10</v>
      </c>
      <c r="G168" s="45">
        <f>G169+G170</f>
        <v>106000</v>
      </c>
      <c r="H168" s="45">
        <f>H169+H170</f>
        <v>98400</v>
      </c>
      <c r="I168" s="101">
        <f t="shared" si="16"/>
        <v>92.830188679245282</v>
      </c>
    </row>
    <row r="169" spans="1:9" s="13" customFormat="1" ht="25.5" customHeight="1" outlineLevel="2" x14ac:dyDescent="0.2">
      <c r="A169" s="48" t="s">
        <v>391</v>
      </c>
      <c r="B169" s="6" t="s">
        <v>168</v>
      </c>
      <c r="C169" s="44" t="s">
        <v>61</v>
      </c>
      <c r="D169" s="44" t="s">
        <v>83</v>
      </c>
      <c r="E169" s="44" t="s">
        <v>188</v>
      </c>
      <c r="F169" s="44" t="s">
        <v>355</v>
      </c>
      <c r="G169" s="45">
        <v>78055</v>
      </c>
      <c r="H169" s="46">
        <v>70455</v>
      </c>
      <c r="I169" s="101">
        <f t="shared" si="16"/>
        <v>90.263275895202099</v>
      </c>
    </row>
    <row r="170" spans="1:9" s="13" customFormat="1" ht="25.5" customHeight="1" outlineLevel="2" x14ac:dyDescent="0.2">
      <c r="A170" s="48" t="s">
        <v>392</v>
      </c>
      <c r="B170" s="6" t="s">
        <v>168</v>
      </c>
      <c r="C170" s="44" t="s">
        <v>61</v>
      </c>
      <c r="D170" s="44" t="s">
        <v>83</v>
      </c>
      <c r="E170" s="44" t="s">
        <v>188</v>
      </c>
      <c r="F170" s="44" t="s">
        <v>356</v>
      </c>
      <c r="G170" s="45">
        <v>27945</v>
      </c>
      <c r="H170" s="46">
        <v>27945</v>
      </c>
      <c r="I170" s="101">
        <f t="shared" si="16"/>
        <v>100</v>
      </c>
    </row>
    <row r="171" spans="1:9" s="41" customFormat="1" ht="36" customHeight="1" outlineLevel="1" x14ac:dyDescent="0.2">
      <c r="A171" s="48" t="s">
        <v>19</v>
      </c>
      <c r="B171" s="6" t="s">
        <v>168</v>
      </c>
      <c r="C171" s="44" t="s">
        <v>61</v>
      </c>
      <c r="D171" s="44" t="s">
        <v>83</v>
      </c>
      <c r="E171" s="44" t="s">
        <v>91</v>
      </c>
      <c r="F171" s="47" t="s">
        <v>2</v>
      </c>
      <c r="G171" s="45">
        <f>G172+G177</f>
        <v>1271655</v>
      </c>
      <c r="H171" s="45">
        <f>H172+H177</f>
        <v>1271336.57</v>
      </c>
      <c r="I171" s="101">
        <f t="shared" si="16"/>
        <v>99.974959403297277</v>
      </c>
    </row>
    <row r="172" spans="1:9" s="41" customFormat="1" ht="56.25" customHeight="1" outlineLevel="4" x14ac:dyDescent="0.2">
      <c r="A172" s="43" t="s">
        <v>189</v>
      </c>
      <c r="B172" s="6" t="s">
        <v>168</v>
      </c>
      <c r="C172" s="44" t="s">
        <v>61</v>
      </c>
      <c r="D172" s="44" t="s">
        <v>83</v>
      </c>
      <c r="E172" s="44" t="s">
        <v>91</v>
      </c>
      <c r="F172" s="47" t="s">
        <v>69</v>
      </c>
      <c r="G172" s="45">
        <f>G173</f>
        <v>1252170.58</v>
      </c>
      <c r="H172" s="45">
        <f>H173</f>
        <v>1252170.58</v>
      </c>
      <c r="I172" s="101">
        <f t="shared" si="16"/>
        <v>100</v>
      </c>
    </row>
    <row r="173" spans="1:9" s="41" customFormat="1" ht="33" customHeight="1" outlineLevel="4" x14ac:dyDescent="0.2">
      <c r="A173" s="43" t="s">
        <v>190</v>
      </c>
      <c r="B173" s="6" t="s">
        <v>168</v>
      </c>
      <c r="C173" s="44" t="s">
        <v>61</v>
      </c>
      <c r="D173" s="44" t="s">
        <v>83</v>
      </c>
      <c r="E173" s="44" t="s">
        <v>91</v>
      </c>
      <c r="F173" s="47" t="s">
        <v>5</v>
      </c>
      <c r="G173" s="45">
        <f>G174+G176+G175</f>
        <v>1252170.58</v>
      </c>
      <c r="H173" s="45">
        <f>H174+H176+H175</f>
        <v>1252170.58</v>
      </c>
      <c r="I173" s="101">
        <f t="shared" si="16"/>
        <v>100</v>
      </c>
    </row>
    <row r="174" spans="1:9" s="41" customFormat="1" ht="33.75" customHeight="1" outlineLevel="4" x14ac:dyDescent="0.2">
      <c r="A174" s="43" t="s">
        <v>373</v>
      </c>
      <c r="B174" s="6" t="s">
        <v>168</v>
      </c>
      <c r="C174" s="44" t="s">
        <v>61</v>
      </c>
      <c r="D174" s="44" t="s">
        <v>83</v>
      </c>
      <c r="E174" s="44" t="s">
        <v>91</v>
      </c>
      <c r="F174" s="47" t="s">
        <v>347</v>
      </c>
      <c r="G174" s="45">
        <v>972670.58</v>
      </c>
      <c r="H174" s="46">
        <v>972670.58</v>
      </c>
      <c r="I174" s="101">
        <f t="shared" si="16"/>
        <v>100</v>
      </c>
    </row>
    <row r="175" spans="1:9" s="41" customFormat="1" ht="33.75" customHeight="1" outlineLevel="4" x14ac:dyDescent="0.2">
      <c r="A175" s="43" t="s">
        <v>406</v>
      </c>
      <c r="B175" s="6" t="s">
        <v>168</v>
      </c>
      <c r="C175" s="44" t="s">
        <v>61</v>
      </c>
      <c r="D175" s="44" t="s">
        <v>83</v>
      </c>
      <c r="E175" s="44" t="s">
        <v>91</v>
      </c>
      <c r="F175" s="47" t="s">
        <v>351</v>
      </c>
      <c r="G175" s="45">
        <v>2500</v>
      </c>
      <c r="H175" s="46">
        <v>2500</v>
      </c>
      <c r="I175" s="101">
        <f t="shared" si="16"/>
        <v>100</v>
      </c>
    </row>
    <row r="176" spans="1:9" s="41" customFormat="1" ht="51" customHeight="1" outlineLevel="4" x14ac:dyDescent="0.2">
      <c r="A176" s="43" t="s">
        <v>376</v>
      </c>
      <c r="B176" s="6" t="s">
        <v>168</v>
      </c>
      <c r="C176" s="44" t="s">
        <v>61</v>
      </c>
      <c r="D176" s="44" t="s">
        <v>83</v>
      </c>
      <c r="E176" s="44" t="s">
        <v>91</v>
      </c>
      <c r="F176" s="47" t="s">
        <v>348</v>
      </c>
      <c r="G176" s="45">
        <v>277000</v>
      </c>
      <c r="H176" s="46">
        <v>277000</v>
      </c>
      <c r="I176" s="101">
        <f t="shared" ref="I176:I240" si="17">H176/G176*100</f>
        <v>100</v>
      </c>
    </row>
    <row r="177" spans="1:9" s="41" customFormat="1" ht="39" customHeight="1" outlineLevel="4" x14ac:dyDescent="0.2">
      <c r="A177" s="43" t="s">
        <v>156</v>
      </c>
      <c r="B177" s="6" t="s">
        <v>168</v>
      </c>
      <c r="C177" s="44" t="s">
        <v>61</v>
      </c>
      <c r="D177" s="44" t="s">
        <v>83</v>
      </c>
      <c r="E177" s="44" t="s">
        <v>91</v>
      </c>
      <c r="F177" s="47" t="s">
        <v>76</v>
      </c>
      <c r="G177" s="45">
        <f>G178</f>
        <v>19484.419999999998</v>
      </c>
      <c r="H177" s="45">
        <f>H178</f>
        <v>19165.990000000002</v>
      </c>
      <c r="I177" s="101">
        <f t="shared" si="17"/>
        <v>98.365719893124876</v>
      </c>
    </row>
    <row r="178" spans="1:9" s="41" customFormat="1" ht="30.75" customHeight="1" outlineLevel="4" x14ac:dyDescent="0.2">
      <c r="A178" s="48" t="s">
        <v>77</v>
      </c>
      <c r="B178" s="6" t="s">
        <v>168</v>
      </c>
      <c r="C178" s="44" t="s">
        <v>61</v>
      </c>
      <c r="D178" s="44" t="s">
        <v>83</v>
      </c>
      <c r="E178" s="44" t="s">
        <v>91</v>
      </c>
      <c r="F178" s="47" t="s">
        <v>6</v>
      </c>
      <c r="G178" s="45">
        <f>G179</f>
        <v>19484.419999999998</v>
      </c>
      <c r="H178" s="45">
        <f>H179</f>
        <v>19165.990000000002</v>
      </c>
      <c r="I178" s="101">
        <f t="shared" si="17"/>
        <v>98.365719893124876</v>
      </c>
    </row>
    <row r="179" spans="1:9" s="41" customFormat="1" ht="30.75" customHeight="1" outlineLevel="4" x14ac:dyDescent="0.2">
      <c r="A179" s="48" t="s">
        <v>378</v>
      </c>
      <c r="B179" s="6" t="s">
        <v>168</v>
      </c>
      <c r="C179" s="44" t="s">
        <v>61</v>
      </c>
      <c r="D179" s="44" t="s">
        <v>83</v>
      </c>
      <c r="E179" s="44" t="s">
        <v>91</v>
      </c>
      <c r="F179" s="47" t="s">
        <v>352</v>
      </c>
      <c r="G179" s="45">
        <v>19484.419999999998</v>
      </c>
      <c r="H179" s="46">
        <v>19165.990000000002</v>
      </c>
      <c r="I179" s="101">
        <f t="shared" si="17"/>
        <v>98.365719893124876</v>
      </c>
    </row>
    <row r="180" spans="1:9" s="41" customFormat="1" ht="32.25" customHeight="1" outlineLevel="4" x14ac:dyDescent="0.2">
      <c r="A180" s="48" t="s">
        <v>20</v>
      </c>
      <c r="B180" s="6" t="s">
        <v>168</v>
      </c>
      <c r="C180" s="44" t="s">
        <v>61</v>
      </c>
      <c r="D180" s="44" t="s">
        <v>83</v>
      </c>
      <c r="E180" s="44" t="s">
        <v>92</v>
      </c>
      <c r="F180" s="47" t="s">
        <v>2</v>
      </c>
      <c r="G180" s="45">
        <f>G181+G185</f>
        <v>824373</v>
      </c>
      <c r="H180" s="45">
        <f>H181+H185</f>
        <v>824373</v>
      </c>
      <c r="I180" s="101">
        <f t="shared" si="17"/>
        <v>100</v>
      </c>
    </row>
    <row r="181" spans="1:9" s="41" customFormat="1" ht="60" customHeight="1" outlineLevel="4" x14ac:dyDescent="0.2">
      <c r="A181" s="43" t="s">
        <v>189</v>
      </c>
      <c r="B181" s="6" t="s">
        <v>168</v>
      </c>
      <c r="C181" s="44" t="s">
        <v>61</v>
      </c>
      <c r="D181" s="44" t="s">
        <v>83</v>
      </c>
      <c r="E181" s="44" t="s">
        <v>92</v>
      </c>
      <c r="F181" s="47" t="s">
        <v>69</v>
      </c>
      <c r="G181" s="45">
        <f>G182</f>
        <v>818517.42</v>
      </c>
      <c r="H181" s="45">
        <f>H182</f>
        <v>818517.42</v>
      </c>
      <c r="I181" s="101">
        <f t="shared" si="17"/>
        <v>100</v>
      </c>
    </row>
    <row r="182" spans="1:9" s="41" customFormat="1" ht="42.75" customHeight="1" outlineLevel="4" x14ac:dyDescent="0.2">
      <c r="A182" s="43" t="s">
        <v>190</v>
      </c>
      <c r="B182" s="6" t="s">
        <v>168</v>
      </c>
      <c r="C182" s="44" t="s">
        <v>61</v>
      </c>
      <c r="D182" s="44" t="s">
        <v>83</v>
      </c>
      <c r="E182" s="44" t="s">
        <v>92</v>
      </c>
      <c r="F182" s="47" t="s">
        <v>5</v>
      </c>
      <c r="G182" s="45">
        <f>G183+G184</f>
        <v>818517.42</v>
      </c>
      <c r="H182" s="45">
        <f>H183+H184</f>
        <v>818517.42</v>
      </c>
      <c r="I182" s="101">
        <f t="shared" si="17"/>
        <v>100</v>
      </c>
    </row>
    <row r="183" spans="1:9" s="41" customFormat="1" ht="42.75" customHeight="1" outlineLevel="4" x14ac:dyDescent="0.2">
      <c r="A183" s="43" t="s">
        <v>373</v>
      </c>
      <c r="B183" s="6" t="s">
        <v>168</v>
      </c>
      <c r="C183" s="44" t="s">
        <v>61</v>
      </c>
      <c r="D183" s="44" t="s">
        <v>83</v>
      </c>
      <c r="E183" s="44" t="s">
        <v>92</v>
      </c>
      <c r="F183" s="47" t="s">
        <v>347</v>
      </c>
      <c r="G183" s="45">
        <v>631674.88</v>
      </c>
      <c r="H183" s="46">
        <v>631674.88</v>
      </c>
      <c r="I183" s="101">
        <f t="shared" si="17"/>
        <v>100</v>
      </c>
    </row>
    <row r="184" spans="1:9" s="41" customFormat="1" ht="42.75" customHeight="1" outlineLevel="4" x14ac:dyDescent="0.2">
      <c r="A184" s="43" t="s">
        <v>376</v>
      </c>
      <c r="B184" s="6" t="s">
        <v>168</v>
      </c>
      <c r="C184" s="44" t="s">
        <v>61</v>
      </c>
      <c r="D184" s="44" t="s">
        <v>83</v>
      </c>
      <c r="E184" s="44" t="s">
        <v>92</v>
      </c>
      <c r="F184" s="47" t="s">
        <v>348</v>
      </c>
      <c r="G184" s="45">
        <v>186842.54</v>
      </c>
      <c r="H184" s="46">
        <v>186842.54</v>
      </c>
      <c r="I184" s="101">
        <f t="shared" si="17"/>
        <v>100</v>
      </c>
    </row>
    <row r="185" spans="1:9" s="41" customFormat="1" ht="34.5" customHeight="1" outlineLevel="4" x14ac:dyDescent="0.2">
      <c r="A185" s="43" t="s">
        <v>156</v>
      </c>
      <c r="B185" s="6" t="s">
        <v>168</v>
      </c>
      <c r="C185" s="44" t="s">
        <v>61</v>
      </c>
      <c r="D185" s="44" t="s">
        <v>83</v>
      </c>
      <c r="E185" s="44" t="s">
        <v>92</v>
      </c>
      <c r="F185" s="47" t="s">
        <v>76</v>
      </c>
      <c r="G185" s="45">
        <f>G186</f>
        <v>5855.58</v>
      </c>
      <c r="H185" s="45">
        <f>H186</f>
        <v>5855.58</v>
      </c>
      <c r="I185" s="101">
        <f t="shared" si="17"/>
        <v>100</v>
      </c>
    </row>
    <row r="186" spans="1:9" s="41" customFormat="1" ht="35.25" customHeight="1" outlineLevel="4" x14ac:dyDescent="0.2">
      <c r="A186" s="48" t="s">
        <v>77</v>
      </c>
      <c r="B186" s="6" t="s">
        <v>168</v>
      </c>
      <c r="C186" s="44" t="s">
        <v>61</v>
      </c>
      <c r="D186" s="44" t="s">
        <v>83</v>
      </c>
      <c r="E186" s="44" t="s">
        <v>92</v>
      </c>
      <c r="F186" s="47" t="s">
        <v>6</v>
      </c>
      <c r="G186" s="45">
        <f>G187</f>
        <v>5855.58</v>
      </c>
      <c r="H186" s="45">
        <f>H187</f>
        <v>5855.58</v>
      </c>
      <c r="I186" s="101">
        <f t="shared" si="17"/>
        <v>100</v>
      </c>
    </row>
    <row r="187" spans="1:9" s="41" customFormat="1" ht="35.25" customHeight="1" outlineLevel="4" x14ac:dyDescent="0.2">
      <c r="A187" s="48" t="s">
        <v>378</v>
      </c>
      <c r="B187" s="6" t="s">
        <v>168</v>
      </c>
      <c r="C187" s="44" t="s">
        <v>61</v>
      </c>
      <c r="D187" s="44" t="s">
        <v>83</v>
      </c>
      <c r="E187" s="44" t="s">
        <v>92</v>
      </c>
      <c r="F187" s="47" t="s">
        <v>352</v>
      </c>
      <c r="G187" s="45">
        <v>5855.58</v>
      </c>
      <c r="H187" s="46">
        <v>5855.58</v>
      </c>
      <c r="I187" s="101">
        <f t="shared" si="17"/>
        <v>100</v>
      </c>
    </row>
    <row r="188" spans="1:9" s="41" customFormat="1" ht="50.25" customHeight="1" outlineLevel="4" x14ac:dyDescent="0.2">
      <c r="A188" s="48" t="s">
        <v>15</v>
      </c>
      <c r="B188" s="6" t="s">
        <v>168</v>
      </c>
      <c r="C188" s="44" t="s">
        <v>61</v>
      </c>
      <c r="D188" s="44" t="s">
        <v>83</v>
      </c>
      <c r="E188" s="44" t="s">
        <v>93</v>
      </c>
      <c r="F188" s="44" t="s">
        <v>2</v>
      </c>
      <c r="G188" s="45">
        <f>G189+G193</f>
        <v>909860</v>
      </c>
      <c r="H188" s="45">
        <f>H189+H193</f>
        <v>909760</v>
      </c>
      <c r="I188" s="101">
        <f t="shared" si="17"/>
        <v>99.98900929813378</v>
      </c>
    </row>
    <row r="189" spans="1:9" s="41" customFormat="1" ht="58.5" customHeight="1" outlineLevel="4" x14ac:dyDescent="0.2">
      <c r="A189" s="43" t="s">
        <v>189</v>
      </c>
      <c r="B189" s="6" t="s">
        <v>168</v>
      </c>
      <c r="C189" s="44" t="s">
        <v>61</v>
      </c>
      <c r="D189" s="44" t="s">
        <v>83</v>
      </c>
      <c r="E189" s="44" t="s">
        <v>93</v>
      </c>
      <c r="F189" s="47" t="s">
        <v>69</v>
      </c>
      <c r="G189" s="45">
        <f>G190</f>
        <v>773250.24</v>
      </c>
      <c r="H189" s="45">
        <f>H190</f>
        <v>773250.24</v>
      </c>
      <c r="I189" s="101">
        <f t="shared" si="17"/>
        <v>100</v>
      </c>
    </row>
    <row r="190" spans="1:9" s="41" customFormat="1" ht="34.5" customHeight="1" outlineLevel="4" x14ac:dyDescent="0.2">
      <c r="A190" s="43" t="s">
        <v>191</v>
      </c>
      <c r="B190" s="6" t="s">
        <v>168</v>
      </c>
      <c r="C190" s="44" t="s">
        <v>61</v>
      </c>
      <c r="D190" s="44" t="s">
        <v>83</v>
      </c>
      <c r="E190" s="44" t="s">
        <v>93</v>
      </c>
      <c r="F190" s="47" t="s">
        <v>5</v>
      </c>
      <c r="G190" s="45">
        <f>G191+G192</f>
        <v>773250.24</v>
      </c>
      <c r="H190" s="45">
        <f>H191+H192</f>
        <v>773250.24</v>
      </c>
      <c r="I190" s="101">
        <f t="shared" si="17"/>
        <v>100</v>
      </c>
    </row>
    <row r="191" spans="1:9" s="41" customFormat="1" ht="34.5" customHeight="1" outlineLevel="4" x14ac:dyDescent="0.2">
      <c r="A191" s="43" t="s">
        <v>373</v>
      </c>
      <c r="B191" s="6" t="s">
        <v>168</v>
      </c>
      <c r="C191" s="44" t="s">
        <v>61</v>
      </c>
      <c r="D191" s="44" t="s">
        <v>83</v>
      </c>
      <c r="E191" s="44" t="s">
        <v>93</v>
      </c>
      <c r="F191" s="47" t="s">
        <v>347</v>
      </c>
      <c r="G191" s="45">
        <v>597400.18000000005</v>
      </c>
      <c r="H191" s="46">
        <v>597400.18000000005</v>
      </c>
      <c r="I191" s="101">
        <f t="shared" si="17"/>
        <v>100</v>
      </c>
    </row>
    <row r="192" spans="1:9" s="41" customFormat="1" ht="51" customHeight="1" outlineLevel="4" x14ac:dyDescent="0.2">
      <c r="A192" s="43" t="s">
        <v>376</v>
      </c>
      <c r="B192" s="6" t="s">
        <v>168</v>
      </c>
      <c r="C192" s="44" t="s">
        <v>61</v>
      </c>
      <c r="D192" s="44" t="s">
        <v>83</v>
      </c>
      <c r="E192" s="44" t="s">
        <v>93</v>
      </c>
      <c r="F192" s="47" t="s">
        <v>348</v>
      </c>
      <c r="G192" s="45">
        <v>175850.06</v>
      </c>
      <c r="H192" s="46">
        <v>175850.06</v>
      </c>
      <c r="I192" s="101">
        <f t="shared" si="17"/>
        <v>100</v>
      </c>
    </row>
    <row r="193" spans="1:9" s="41" customFormat="1" ht="30.75" customHeight="1" outlineLevel="4" x14ac:dyDescent="0.2">
      <c r="A193" s="43" t="s">
        <v>156</v>
      </c>
      <c r="B193" s="6" t="s">
        <v>168</v>
      </c>
      <c r="C193" s="44" t="s">
        <v>61</v>
      </c>
      <c r="D193" s="44" t="s">
        <v>83</v>
      </c>
      <c r="E193" s="44" t="s">
        <v>93</v>
      </c>
      <c r="F193" s="47" t="s">
        <v>76</v>
      </c>
      <c r="G193" s="45">
        <f>G194</f>
        <v>136609.76</v>
      </c>
      <c r="H193" s="45">
        <f>H194</f>
        <v>136509.76000000001</v>
      </c>
      <c r="I193" s="101">
        <f t="shared" si="17"/>
        <v>99.926798788022182</v>
      </c>
    </row>
    <row r="194" spans="1:9" s="41" customFormat="1" ht="32.25" customHeight="1" outlineLevel="4" x14ac:dyDescent="0.2">
      <c r="A194" s="48" t="s">
        <v>77</v>
      </c>
      <c r="B194" s="6" t="s">
        <v>168</v>
      </c>
      <c r="C194" s="44" t="s">
        <v>61</v>
      </c>
      <c r="D194" s="44" t="s">
        <v>83</v>
      </c>
      <c r="E194" s="44" t="s">
        <v>93</v>
      </c>
      <c r="F194" s="47" t="s">
        <v>6</v>
      </c>
      <c r="G194" s="45">
        <f>G195</f>
        <v>136609.76</v>
      </c>
      <c r="H194" s="45">
        <f>H195</f>
        <v>136509.76000000001</v>
      </c>
      <c r="I194" s="101">
        <f t="shared" si="17"/>
        <v>99.926798788022182</v>
      </c>
    </row>
    <row r="195" spans="1:9" s="41" customFormat="1" ht="32.25" customHeight="1" outlineLevel="4" x14ac:dyDescent="0.2">
      <c r="A195" s="48" t="s">
        <v>378</v>
      </c>
      <c r="B195" s="6" t="s">
        <v>168</v>
      </c>
      <c r="C195" s="44" t="s">
        <v>61</v>
      </c>
      <c r="D195" s="44" t="s">
        <v>83</v>
      </c>
      <c r="E195" s="44" t="s">
        <v>93</v>
      </c>
      <c r="F195" s="47" t="s">
        <v>352</v>
      </c>
      <c r="G195" s="45">
        <v>136609.76</v>
      </c>
      <c r="H195" s="46">
        <v>136509.76000000001</v>
      </c>
      <c r="I195" s="101">
        <f t="shared" si="17"/>
        <v>99.926798788022182</v>
      </c>
    </row>
    <row r="196" spans="1:9" s="41" customFormat="1" ht="48.75" customHeight="1" outlineLevel="4" x14ac:dyDescent="0.2">
      <c r="A196" s="43" t="s">
        <v>407</v>
      </c>
      <c r="B196" s="6" t="s">
        <v>168</v>
      </c>
      <c r="C196" s="44" t="s">
        <v>61</v>
      </c>
      <c r="D196" s="44" t="s">
        <v>83</v>
      </c>
      <c r="E196" s="44" t="s">
        <v>408</v>
      </c>
      <c r="F196" s="47" t="s">
        <v>2</v>
      </c>
      <c r="G196" s="45">
        <f>G197+G200</f>
        <v>353579</v>
      </c>
      <c r="H196" s="45">
        <f>H197+H200</f>
        <v>353579</v>
      </c>
      <c r="I196" s="101">
        <f t="shared" si="17"/>
        <v>100</v>
      </c>
    </row>
    <row r="197" spans="1:9" s="41" customFormat="1" ht="60.75" customHeight="1" outlineLevel="4" x14ac:dyDescent="0.2">
      <c r="A197" s="43" t="s">
        <v>189</v>
      </c>
      <c r="B197" s="6" t="s">
        <v>168</v>
      </c>
      <c r="C197" s="44" t="s">
        <v>61</v>
      </c>
      <c r="D197" s="44" t="s">
        <v>83</v>
      </c>
      <c r="E197" s="44" t="s">
        <v>408</v>
      </c>
      <c r="F197" s="47" t="s">
        <v>69</v>
      </c>
      <c r="G197" s="45">
        <f>G198</f>
        <v>4000</v>
      </c>
      <c r="H197" s="45">
        <f>H198</f>
        <v>4000</v>
      </c>
      <c r="I197" s="101">
        <f t="shared" si="17"/>
        <v>100</v>
      </c>
    </row>
    <row r="198" spans="1:9" s="41" customFormat="1" ht="32.25" customHeight="1" outlineLevel="4" x14ac:dyDescent="0.2">
      <c r="A198" s="43" t="s">
        <v>191</v>
      </c>
      <c r="B198" s="6" t="s">
        <v>168</v>
      </c>
      <c r="C198" s="44" t="s">
        <v>61</v>
      </c>
      <c r="D198" s="44" t="s">
        <v>83</v>
      </c>
      <c r="E198" s="44" t="s">
        <v>408</v>
      </c>
      <c r="F198" s="47" t="s">
        <v>5</v>
      </c>
      <c r="G198" s="45">
        <f>G199</f>
        <v>4000</v>
      </c>
      <c r="H198" s="45">
        <f>H199</f>
        <v>4000</v>
      </c>
      <c r="I198" s="101">
        <f t="shared" si="17"/>
        <v>100</v>
      </c>
    </row>
    <row r="199" spans="1:9" s="41" customFormat="1" ht="36.75" customHeight="1" outlineLevel="4" x14ac:dyDescent="0.2">
      <c r="A199" s="43" t="s">
        <v>374</v>
      </c>
      <c r="B199" s="6" t="s">
        <v>168</v>
      </c>
      <c r="C199" s="44" t="s">
        <v>61</v>
      </c>
      <c r="D199" s="44" t="s">
        <v>83</v>
      </c>
      <c r="E199" s="44" t="s">
        <v>408</v>
      </c>
      <c r="F199" s="47" t="s">
        <v>351</v>
      </c>
      <c r="G199" s="45">
        <v>4000</v>
      </c>
      <c r="H199" s="46">
        <v>4000</v>
      </c>
      <c r="I199" s="101">
        <f t="shared" si="17"/>
        <v>100</v>
      </c>
    </row>
    <row r="200" spans="1:9" s="41" customFormat="1" ht="44.25" customHeight="1" outlineLevel="4" x14ac:dyDescent="0.2">
      <c r="A200" s="43" t="s">
        <v>156</v>
      </c>
      <c r="B200" s="6" t="s">
        <v>168</v>
      </c>
      <c r="C200" s="44" t="s">
        <v>61</v>
      </c>
      <c r="D200" s="44" t="s">
        <v>83</v>
      </c>
      <c r="E200" s="44" t="s">
        <v>408</v>
      </c>
      <c r="F200" s="47" t="s">
        <v>76</v>
      </c>
      <c r="G200" s="45">
        <f>G201</f>
        <v>349579</v>
      </c>
      <c r="H200" s="45">
        <f>H201</f>
        <v>349579</v>
      </c>
      <c r="I200" s="101">
        <f t="shared" si="17"/>
        <v>100</v>
      </c>
    </row>
    <row r="201" spans="1:9" s="41" customFormat="1" ht="39.75" customHeight="1" outlineLevel="4" x14ac:dyDescent="0.2">
      <c r="A201" s="48" t="s">
        <v>77</v>
      </c>
      <c r="B201" s="6" t="s">
        <v>168</v>
      </c>
      <c r="C201" s="44" t="s">
        <v>61</v>
      </c>
      <c r="D201" s="44" t="s">
        <v>83</v>
      </c>
      <c r="E201" s="44" t="s">
        <v>408</v>
      </c>
      <c r="F201" s="47" t="s">
        <v>6</v>
      </c>
      <c r="G201" s="45">
        <f>G202+G203</f>
        <v>349579</v>
      </c>
      <c r="H201" s="45">
        <f>H202+H203</f>
        <v>349579</v>
      </c>
      <c r="I201" s="101">
        <f t="shared" si="17"/>
        <v>100</v>
      </c>
    </row>
    <row r="202" spans="1:9" s="41" customFormat="1" ht="30.75" customHeight="1" outlineLevel="4" x14ac:dyDescent="0.2">
      <c r="A202" s="48" t="s">
        <v>378</v>
      </c>
      <c r="B202" s="6" t="s">
        <v>168</v>
      </c>
      <c r="C202" s="44" t="s">
        <v>61</v>
      </c>
      <c r="D202" s="44" t="s">
        <v>83</v>
      </c>
      <c r="E202" s="44" t="s">
        <v>408</v>
      </c>
      <c r="F202" s="47" t="s">
        <v>352</v>
      </c>
      <c r="G202" s="45">
        <v>322872.67</v>
      </c>
      <c r="H202" s="46">
        <v>322872.67</v>
      </c>
      <c r="I202" s="101">
        <f t="shared" si="17"/>
        <v>100</v>
      </c>
    </row>
    <row r="203" spans="1:9" s="38" customFormat="1" ht="26.25" customHeight="1" outlineLevel="4" x14ac:dyDescent="0.2">
      <c r="A203" s="27" t="s">
        <v>394</v>
      </c>
      <c r="B203" s="28" t="s">
        <v>168</v>
      </c>
      <c r="C203" s="29" t="s">
        <v>61</v>
      </c>
      <c r="D203" s="29" t="s">
        <v>83</v>
      </c>
      <c r="E203" s="29" t="s">
        <v>408</v>
      </c>
      <c r="F203" s="29" t="s">
        <v>395</v>
      </c>
      <c r="G203" s="45">
        <v>26706.33</v>
      </c>
      <c r="H203" s="46">
        <v>26706.33</v>
      </c>
      <c r="I203" s="100">
        <f t="shared" si="17"/>
        <v>100</v>
      </c>
    </row>
    <row r="204" spans="1:9" s="54" customFormat="1" ht="26.25" customHeight="1" outlineLevel="4" x14ac:dyDescent="0.2">
      <c r="A204" s="49" t="s">
        <v>409</v>
      </c>
      <c r="B204" s="50" t="s">
        <v>168</v>
      </c>
      <c r="C204" s="51" t="s">
        <v>64</v>
      </c>
      <c r="D204" s="51" t="s">
        <v>62</v>
      </c>
      <c r="E204" s="51" t="s">
        <v>63</v>
      </c>
      <c r="F204" s="51" t="s">
        <v>2</v>
      </c>
      <c r="G204" s="53">
        <f t="shared" ref="G204:H207" si="18">G205</f>
        <v>366794</v>
      </c>
      <c r="H204" s="53">
        <f t="shared" si="18"/>
        <v>366794</v>
      </c>
      <c r="I204" s="99">
        <f t="shared" si="17"/>
        <v>100</v>
      </c>
    </row>
    <row r="205" spans="1:9" s="41" customFormat="1" ht="27.75" customHeight="1" outlineLevel="4" x14ac:dyDescent="0.2">
      <c r="A205" s="43" t="s">
        <v>410</v>
      </c>
      <c r="B205" s="6" t="s">
        <v>168</v>
      </c>
      <c r="C205" s="44" t="s">
        <v>64</v>
      </c>
      <c r="D205" s="44" t="s">
        <v>71</v>
      </c>
      <c r="E205" s="44" t="s">
        <v>63</v>
      </c>
      <c r="F205" s="44" t="s">
        <v>2</v>
      </c>
      <c r="G205" s="45">
        <f t="shared" si="18"/>
        <v>366794</v>
      </c>
      <c r="H205" s="45">
        <f t="shared" si="18"/>
        <v>366794</v>
      </c>
      <c r="I205" s="101">
        <f t="shared" si="17"/>
        <v>100</v>
      </c>
    </row>
    <row r="206" spans="1:9" s="41" customFormat="1" ht="36.75" customHeight="1" outlineLevel="4" x14ac:dyDescent="0.2">
      <c r="A206" s="43" t="s">
        <v>411</v>
      </c>
      <c r="B206" s="6" t="s">
        <v>168</v>
      </c>
      <c r="C206" s="44" t="s">
        <v>64</v>
      </c>
      <c r="D206" s="44" t="s">
        <v>71</v>
      </c>
      <c r="E206" s="44" t="s">
        <v>65</v>
      </c>
      <c r="F206" s="44" t="s">
        <v>2</v>
      </c>
      <c r="G206" s="45">
        <f t="shared" si="18"/>
        <v>366794</v>
      </c>
      <c r="H206" s="45">
        <f t="shared" si="18"/>
        <v>366794</v>
      </c>
      <c r="I206" s="101">
        <f t="shared" si="17"/>
        <v>100</v>
      </c>
    </row>
    <row r="207" spans="1:9" s="41" customFormat="1" ht="39.75" customHeight="1" outlineLevel="4" x14ac:dyDescent="0.2">
      <c r="A207" s="43" t="s">
        <v>66</v>
      </c>
      <c r="B207" s="6" t="s">
        <v>168</v>
      </c>
      <c r="C207" s="44" t="s">
        <v>64</v>
      </c>
      <c r="D207" s="44" t="s">
        <v>71</v>
      </c>
      <c r="E207" s="44" t="s">
        <v>67</v>
      </c>
      <c r="F207" s="44" t="s">
        <v>2</v>
      </c>
      <c r="G207" s="45">
        <f t="shared" si="18"/>
        <v>366794</v>
      </c>
      <c r="H207" s="45">
        <f t="shared" si="18"/>
        <v>366794</v>
      </c>
      <c r="I207" s="101">
        <f t="shared" si="17"/>
        <v>100</v>
      </c>
    </row>
    <row r="208" spans="1:9" s="41" customFormat="1" ht="39.75" customHeight="1" outlineLevel="4" x14ac:dyDescent="0.2">
      <c r="A208" s="43" t="s">
        <v>412</v>
      </c>
      <c r="B208" s="6" t="s">
        <v>168</v>
      </c>
      <c r="C208" s="44" t="s">
        <v>64</v>
      </c>
      <c r="D208" s="44" t="s">
        <v>71</v>
      </c>
      <c r="E208" s="44" t="s">
        <v>413</v>
      </c>
      <c r="F208" s="44" t="s">
        <v>2</v>
      </c>
      <c r="G208" s="45">
        <f>G209</f>
        <v>366794</v>
      </c>
      <c r="H208" s="45">
        <f>H209</f>
        <v>366794</v>
      </c>
      <c r="I208" s="101">
        <f t="shared" si="17"/>
        <v>100</v>
      </c>
    </row>
    <row r="209" spans="1:9" s="38" customFormat="1" ht="59.25" customHeight="1" outlineLevel="4" x14ac:dyDescent="0.2">
      <c r="A209" s="27" t="s">
        <v>189</v>
      </c>
      <c r="B209" s="28" t="s">
        <v>168</v>
      </c>
      <c r="C209" s="29" t="s">
        <v>64</v>
      </c>
      <c r="D209" s="29" t="s">
        <v>71</v>
      </c>
      <c r="E209" s="29" t="s">
        <v>413</v>
      </c>
      <c r="F209" s="29" t="s">
        <v>69</v>
      </c>
      <c r="G209" s="45">
        <f>G210</f>
        <v>366794</v>
      </c>
      <c r="H209" s="45">
        <f>H210</f>
        <v>366794</v>
      </c>
      <c r="I209" s="100">
        <f t="shared" si="17"/>
        <v>100</v>
      </c>
    </row>
    <row r="210" spans="1:9" s="38" customFormat="1" ht="39.75" customHeight="1" outlineLevel="4" x14ac:dyDescent="0.2">
      <c r="A210" s="27" t="s">
        <v>191</v>
      </c>
      <c r="B210" s="28" t="s">
        <v>168</v>
      </c>
      <c r="C210" s="29" t="s">
        <v>64</v>
      </c>
      <c r="D210" s="29" t="s">
        <v>71</v>
      </c>
      <c r="E210" s="29" t="s">
        <v>413</v>
      </c>
      <c r="F210" s="29" t="s">
        <v>5</v>
      </c>
      <c r="G210" s="45">
        <f>G211+G212</f>
        <v>366794</v>
      </c>
      <c r="H210" s="45">
        <f>H211+H212</f>
        <v>366794</v>
      </c>
      <c r="I210" s="100">
        <f t="shared" si="17"/>
        <v>100</v>
      </c>
    </row>
    <row r="211" spans="1:9" s="38" customFormat="1" ht="39.75" customHeight="1" outlineLevel="4" x14ac:dyDescent="0.2">
      <c r="A211" s="27" t="s">
        <v>373</v>
      </c>
      <c r="B211" s="28" t="s">
        <v>168</v>
      </c>
      <c r="C211" s="29" t="s">
        <v>64</v>
      </c>
      <c r="D211" s="29" t="s">
        <v>71</v>
      </c>
      <c r="E211" s="29" t="s">
        <v>413</v>
      </c>
      <c r="F211" s="29" t="s">
        <v>347</v>
      </c>
      <c r="G211" s="45">
        <v>293315.87</v>
      </c>
      <c r="H211" s="46">
        <v>293315.87</v>
      </c>
      <c r="I211" s="100">
        <f t="shared" si="17"/>
        <v>100</v>
      </c>
    </row>
    <row r="212" spans="1:9" s="38" customFormat="1" ht="39.75" customHeight="1" outlineLevel="4" x14ac:dyDescent="0.2">
      <c r="A212" s="27" t="s">
        <v>376</v>
      </c>
      <c r="B212" s="28" t="s">
        <v>168</v>
      </c>
      <c r="C212" s="29" t="s">
        <v>64</v>
      </c>
      <c r="D212" s="29" t="s">
        <v>71</v>
      </c>
      <c r="E212" s="29" t="s">
        <v>413</v>
      </c>
      <c r="F212" s="29" t="s">
        <v>348</v>
      </c>
      <c r="G212" s="45">
        <v>73478.13</v>
      </c>
      <c r="H212" s="46">
        <v>73478.13</v>
      </c>
      <c r="I212" s="100">
        <f t="shared" si="17"/>
        <v>100</v>
      </c>
    </row>
    <row r="213" spans="1:9" s="54" customFormat="1" ht="28.5" customHeight="1" outlineLevel="4" x14ac:dyDescent="0.2">
      <c r="A213" s="57" t="s">
        <v>21</v>
      </c>
      <c r="B213" s="50" t="s">
        <v>168</v>
      </c>
      <c r="C213" s="52" t="s">
        <v>74</v>
      </c>
      <c r="D213" s="52" t="s">
        <v>62</v>
      </c>
      <c r="E213" s="52" t="s">
        <v>63</v>
      </c>
      <c r="F213" s="52" t="s">
        <v>2</v>
      </c>
      <c r="G213" s="53">
        <f>G214+G231+G244+G261</f>
        <v>49939491.909999996</v>
      </c>
      <c r="H213" s="53">
        <f>H214+H231+H244+H261</f>
        <v>40424369.009999998</v>
      </c>
      <c r="I213" s="99">
        <f t="shared" si="17"/>
        <v>80.946696620085817</v>
      </c>
    </row>
    <row r="214" spans="1:9" s="54" customFormat="1" ht="21" customHeight="1" outlineLevel="4" x14ac:dyDescent="0.2">
      <c r="A214" s="49" t="s">
        <v>49</v>
      </c>
      <c r="B214" s="50" t="s">
        <v>168</v>
      </c>
      <c r="C214" s="52" t="s">
        <v>74</v>
      </c>
      <c r="D214" s="52" t="s">
        <v>75</v>
      </c>
      <c r="E214" s="52" t="s">
        <v>63</v>
      </c>
      <c r="F214" s="52" t="s">
        <v>2</v>
      </c>
      <c r="G214" s="53">
        <f>G225+G215</f>
        <v>2039427.65</v>
      </c>
      <c r="H214" s="53">
        <f>H225+H215</f>
        <v>1503954.08</v>
      </c>
      <c r="I214" s="99">
        <f t="shared" si="17"/>
        <v>73.743929087163266</v>
      </c>
    </row>
    <row r="215" spans="1:9" s="80" customFormat="1" ht="30.75" customHeight="1" outlineLevel="4" x14ac:dyDescent="0.2">
      <c r="A215" s="43" t="s">
        <v>533</v>
      </c>
      <c r="B215" s="6" t="s">
        <v>168</v>
      </c>
      <c r="C215" s="47" t="s">
        <v>74</v>
      </c>
      <c r="D215" s="47" t="s">
        <v>75</v>
      </c>
      <c r="E215" s="47" t="s">
        <v>145</v>
      </c>
      <c r="F215" s="47" t="s">
        <v>2</v>
      </c>
      <c r="G215" s="45">
        <f>G216</f>
        <v>863216.65999999992</v>
      </c>
      <c r="H215" s="45">
        <f>H216</f>
        <v>431550</v>
      </c>
      <c r="I215" s="101">
        <f t="shared" si="17"/>
        <v>49.993242716144984</v>
      </c>
    </row>
    <row r="216" spans="1:9" s="80" customFormat="1" ht="42.75" customHeight="1" outlineLevel="4" x14ac:dyDescent="0.2">
      <c r="A216" s="43" t="s">
        <v>239</v>
      </c>
      <c r="B216" s="6" t="s">
        <v>168</v>
      </c>
      <c r="C216" s="47" t="s">
        <v>74</v>
      </c>
      <c r="D216" s="47" t="s">
        <v>75</v>
      </c>
      <c r="E216" s="47" t="s">
        <v>146</v>
      </c>
      <c r="F216" s="47" t="s">
        <v>2</v>
      </c>
      <c r="G216" s="45">
        <f>G217+G221</f>
        <v>863216.65999999992</v>
      </c>
      <c r="H216" s="45">
        <f>H217+H221</f>
        <v>431550</v>
      </c>
      <c r="I216" s="101">
        <f t="shared" si="17"/>
        <v>49.993242716144984</v>
      </c>
    </row>
    <row r="217" spans="1:9" s="80" customFormat="1" ht="21" customHeight="1" outlineLevel="4" x14ac:dyDescent="0.2">
      <c r="A217" s="43" t="s">
        <v>345</v>
      </c>
      <c r="B217" s="6" t="s">
        <v>168</v>
      </c>
      <c r="C217" s="47" t="s">
        <v>74</v>
      </c>
      <c r="D217" s="47" t="s">
        <v>75</v>
      </c>
      <c r="E217" s="47" t="s">
        <v>532</v>
      </c>
      <c r="F217" s="47" t="s">
        <v>2</v>
      </c>
      <c r="G217" s="45">
        <f t="shared" ref="G217:H219" si="19">G218</f>
        <v>431550</v>
      </c>
      <c r="H217" s="45">
        <f t="shared" si="19"/>
        <v>0</v>
      </c>
      <c r="I217" s="101">
        <f t="shared" si="17"/>
        <v>0</v>
      </c>
    </row>
    <row r="218" spans="1:9" s="80" customFormat="1" ht="29.25" customHeight="1" outlineLevel="4" x14ac:dyDescent="0.2">
      <c r="A218" s="27" t="s">
        <v>156</v>
      </c>
      <c r="B218" s="6" t="s">
        <v>168</v>
      </c>
      <c r="C218" s="47" t="s">
        <v>74</v>
      </c>
      <c r="D218" s="47" t="s">
        <v>75</v>
      </c>
      <c r="E218" s="47" t="s">
        <v>532</v>
      </c>
      <c r="F218" s="47" t="s">
        <v>76</v>
      </c>
      <c r="G218" s="45">
        <f t="shared" si="19"/>
        <v>431550</v>
      </c>
      <c r="H218" s="45">
        <f t="shared" si="19"/>
        <v>0</v>
      </c>
      <c r="I218" s="101">
        <f t="shared" si="17"/>
        <v>0</v>
      </c>
    </row>
    <row r="219" spans="1:9" s="80" customFormat="1" ht="29.25" customHeight="1" outlineLevel="4" x14ac:dyDescent="0.2">
      <c r="A219" s="31" t="s">
        <v>77</v>
      </c>
      <c r="B219" s="6" t="s">
        <v>168</v>
      </c>
      <c r="C219" s="47" t="s">
        <v>74</v>
      </c>
      <c r="D219" s="47" t="s">
        <v>75</v>
      </c>
      <c r="E219" s="47" t="s">
        <v>532</v>
      </c>
      <c r="F219" s="47" t="s">
        <v>6</v>
      </c>
      <c r="G219" s="45">
        <f t="shared" si="19"/>
        <v>431550</v>
      </c>
      <c r="H219" s="45">
        <f t="shared" si="19"/>
        <v>0</v>
      </c>
      <c r="I219" s="101">
        <f t="shared" si="17"/>
        <v>0</v>
      </c>
    </row>
    <row r="220" spans="1:9" s="80" customFormat="1" ht="29.25" customHeight="1" outlineLevel="4" x14ac:dyDescent="0.2">
      <c r="A220" s="31" t="s">
        <v>378</v>
      </c>
      <c r="B220" s="6" t="s">
        <v>168</v>
      </c>
      <c r="C220" s="47" t="s">
        <v>74</v>
      </c>
      <c r="D220" s="47" t="s">
        <v>75</v>
      </c>
      <c r="E220" s="47" t="s">
        <v>532</v>
      </c>
      <c r="F220" s="47" t="s">
        <v>352</v>
      </c>
      <c r="G220" s="45">
        <v>431550</v>
      </c>
      <c r="H220" s="45">
        <v>0</v>
      </c>
      <c r="I220" s="101">
        <f t="shared" si="17"/>
        <v>0</v>
      </c>
    </row>
    <row r="221" spans="1:9" s="80" customFormat="1" ht="32.25" customHeight="1" outlineLevel="4" x14ac:dyDescent="0.2">
      <c r="A221" s="43" t="s">
        <v>531</v>
      </c>
      <c r="B221" s="6" t="s">
        <v>168</v>
      </c>
      <c r="C221" s="47" t="s">
        <v>74</v>
      </c>
      <c r="D221" s="47" t="s">
        <v>75</v>
      </c>
      <c r="E221" s="47" t="s">
        <v>530</v>
      </c>
      <c r="F221" s="47" t="s">
        <v>2</v>
      </c>
      <c r="G221" s="45">
        <f t="shared" ref="G221:H223" si="20">G222</f>
        <v>431666.66</v>
      </c>
      <c r="H221" s="45">
        <f t="shared" si="20"/>
        <v>431550</v>
      </c>
      <c r="I221" s="101">
        <f t="shared" si="17"/>
        <v>99.972974516957137</v>
      </c>
    </row>
    <row r="222" spans="1:9" s="80" customFormat="1" ht="33" customHeight="1" outlineLevel="4" x14ac:dyDescent="0.2">
      <c r="A222" s="27" t="s">
        <v>156</v>
      </c>
      <c r="B222" s="6" t="s">
        <v>168</v>
      </c>
      <c r="C222" s="47" t="s">
        <v>74</v>
      </c>
      <c r="D222" s="47" t="s">
        <v>75</v>
      </c>
      <c r="E222" s="47" t="s">
        <v>530</v>
      </c>
      <c r="F222" s="47" t="s">
        <v>76</v>
      </c>
      <c r="G222" s="45">
        <f t="shared" si="20"/>
        <v>431666.66</v>
      </c>
      <c r="H222" s="45">
        <f t="shared" si="20"/>
        <v>431550</v>
      </c>
      <c r="I222" s="101">
        <f t="shared" si="17"/>
        <v>99.972974516957137</v>
      </c>
    </row>
    <row r="223" spans="1:9" s="80" customFormat="1" ht="30" customHeight="1" outlineLevel="4" x14ac:dyDescent="0.2">
      <c r="A223" s="31" t="s">
        <v>77</v>
      </c>
      <c r="B223" s="6" t="s">
        <v>168</v>
      </c>
      <c r="C223" s="47" t="s">
        <v>74</v>
      </c>
      <c r="D223" s="47" t="s">
        <v>75</v>
      </c>
      <c r="E223" s="47" t="s">
        <v>530</v>
      </c>
      <c r="F223" s="47" t="s">
        <v>6</v>
      </c>
      <c r="G223" s="45">
        <f t="shared" si="20"/>
        <v>431666.66</v>
      </c>
      <c r="H223" s="45">
        <f t="shared" si="20"/>
        <v>431550</v>
      </c>
      <c r="I223" s="101">
        <f t="shared" si="17"/>
        <v>99.972974516957137</v>
      </c>
    </row>
    <row r="224" spans="1:9" s="80" customFormat="1" ht="21" customHeight="1" outlineLevel="4" x14ac:dyDescent="0.2">
      <c r="A224" s="31" t="s">
        <v>378</v>
      </c>
      <c r="B224" s="6" t="s">
        <v>168</v>
      </c>
      <c r="C224" s="47" t="s">
        <v>74</v>
      </c>
      <c r="D224" s="47" t="s">
        <v>75</v>
      </c>
      <c r="E224" s="47" t="s">
        <v>530</v>
      </c>
      <c r="F224" s="47" t="s">
        <v>352</v>
      </c>
      <c r="G224" s="45">
        <v>431666.66</v>
      </c>
      <c r="H224" s="45">
        <v>431550</v>
      </c>
      <c r="I224" s="101">
        <f t="shared" si="17"/>
        <v>99.972974516957137</v>
      </c>
    </row>
    <row r="225" spans="1:9" s="41" customFormat="1" ht="35.25" customHeight="1" outlineLevel="4" x14ac:dyDescent="0.2">
      <c r="A225" s="63" t="s">
        <v>4</v>
      </c>
      <c r="B225" s="6" t="s">
        <v>168</v>
      </c>
      <c r="C225" s="47" t="s">
        <v>74</v>
      </c>
      <c r="D225" s="47" t="s">
        <v>75</v>
      </c>
      <c r="E225" s="47" t="s">
        <v>65</v>
      </c>
      <c r="F225" s="47" t="s">
        <v>2</v>
      </c>
      <c r="G225" s="45">
        <f>G226</f>
        <v>1176210.99</v>
      </c>
      <c r="H225" s="45">
        <f t="shared" ref="G225:H227" si="21">H226</f>
        <v>1072404.08</v>
      </c>
      <c r="I225" s="101">
        <f t="shared" si="17"/>
        <v>91.174465220733907</v>
      </c>
    </row>
    <row r="226" spans="1:9" s="41" customFormat="1" ht="34.5" customHeight="1" outlineLevel="4" x14ac:dyDescent="0.2">
      <c r="A226" s="63" t="s">
        <v>66</v>
      </c>
      <c r="B226" s="6" t="s">
        <v>168</v>
      </c>
      <c r="C226" s="47" t="s">
        <v>74</v>
      </c>
      <c r="D226" s="47" t="s">
        <v>75</v>
      </c>
      <c r="E226" s="47" t="s">
        <v>67</v>
      </c>
      <c r="F226" s="47" t="s">
        <v>2</v>
      </c>
      <c r="G226" s="45">
        <f t="shared" si="21"/>
        <v>1176210.99</v>
      </c>
      <c r="H226" s="45">
        <f t="shared" si="21"/>
        <v>1072404.08</v>
      </c>
      <c r="I226" s="101">
        <f t="shared" si="17"/>
        <v>91.174465220733907</v>
      </c>
    </row>
    <row r="227" spans="1:9" s="41" customFormat="1" ht="55.5" customHeight="1" outlineLevel="4" x14ac:dyDescent="0.2">
      <c r="A227" s="48" t="s">
        <v>50</v>
      </c>
      <c r="B227" s="6" t="s">
        <v>168</v>
      </c>
      <c r="C227" s="47" t="s">
        <v>74</v>
      </c>
      <c r="D227" s="47" t="s">
        <v>75</v>
      </c>
      <c r="E227" s="47" t="s">
        <v>94</v>
      </c>
      <c r="F227" s="47" t="s">
        <v>2</v>
      </c>
      <c r="G227" s="45">
        <f t="shared" si="21"/>
        <v>1176210.99</v>
      </c>
      <c r="H227" s="45">
        <f t="shared" si="21"/>
        <v>1072404.08</v>
      </c>
      <c r="I227" s="101">
        <f t="shared" si="17"/>
        <v>91.174465220733907</v>
      </c>
    </row>
    <row r="228" spans="1:9" ht="32.25" customHeight="1" outlineLevel="4" x14ac:dyDescent="0.2">
      <c r="A228" s="27" t="s">
        <v>156</v>
      </c>
      <c r="B228" s="28" t="s">
        <v>168</v>
      </c>
      <c r="C228" s="32" t="s">
        <v>74</v>
      </c>
      <c r="D228" s="32" t="s">
        <v>75</v>
      </c>
      <c r="E228" s="32" t="s">
        <v>94</v>
      </c>
      <c r="F228" s="32" t="s">
        <v>76</v>
      </c>
      <c r="G228" s="45">
        <f>G229</f>
        <v>1176210.99</v>
      </c>
      <c r="H228" s="45">
        <f>H229</f>
        <v>1072404.08</v>
      </c>
      <c r="I228" s="100">
        <f t="shared" si="17"/>
        <v>91.174465220733907</v>
      </c>
    </row>
    <row r="229" spans="1:9" ht="33" customHeight="1" outlineLevel="2" x14ac:dyDescent="0.2">
      <c r="A229" s="31" t="s">
        <v>77</v>
      </c>
      <c r="B229" s="28" t="s">
        <v>168</v>
      </c>
      <c r="C229" s="32" t="s">
        <v>74</v>
      </c>
      <c r="D229" s="32" t="s">
        <v>75</v>
      </c>
      <c r="E229" s="32" t="s">
        <v>94</v>
      </c>
      <c r="F229" s="32" t="s">
        <v>6</v>
      </c>
      <c r="G229" s="45">
        <f>G230</f>
        <v>1176210.99</v>
      </c>
      <c r="H229" s="45">
        <f>H230</f>
        <v>1072404.08</v>
      </c>
      <c r="I229" s="100">
        <f t="shared" si="17"/>
        <v>91.174465220733907</v>
      </c>
    </row>
    <row r="230" spans="1:9" ht="33" customHeight="1" outlineLevel="2" x14ac:dyDescent="0.2">
      <c r="A230" s="31" t="s">
        <v>378</v>
      </c>
      <c r="B230" s="28" t="s">
        <v>168</v>
      </c>
      <c r="C230" s="32" t="s">
        <v>74</v>
      </c>
      <c r="D230" s="32" t="s">
        <v>75</v>
      </c>
      <c r="E230" s="32" t="s">
        <v>94</v>
      </c>
      <c r="F230" s="32" t="s">
        <v>352</v>
      </c>
      <c r="G230" s="45">
        <v>1176210.99</v>
      </c>
      <c r="H230" s="46">
        <v>1072404.08</v>
      </c>
      <c r="I230" s="100">
        <f t="shared" si="17"/>
        <v>91.174465220733907</v>
      </c>
    </row>
    <row r="231" spans="1:9" s="54" customFormat="1" ht="26.25" customHeight="1" outlineLevel="2" x14ac:dyDescent="0.2">
      <c r="A231" s="49" t="s">
        <v>52</v>
      </c>
      <c r="B231" s="50" t="s">
        <v>168</v>
      </c>
      <c r="C231" s="52" t="s">
        <v>74</v>
      </c>
      <c r="D231" s="52" t="s">
        <v>95</v>
      </c>
      <c r="E231" s="52" t="s">
        <v>63</v>
      </c>
      <c r="F231" s="52" t="s">
        <v>2</v>
      </c>
      <c r="G231" s="53">
        <f>G232+G238</f>
        <v>3528387.08</v>
      </c>
      <c r="H231" s="53">
        <f>H232+H238</f>
        <v>3525000</v>
      </c>
      <c r="I231" s="99">
        <f t="shared" si="17"/>
        <v>99.904004863321276</v>
      </c>
    </row>
    <row r="232" spans="1:9" s="41" customFormat="1" ht="44.25" customHeight="1" outlineLevel="2" x14ac:dyDescent="0.2">
      <c r="A232" s="62" t="s">
        <v>240</v>
      </c>
      <c r="B232" s="6" t="s">
        <v>168</v>
      </c>
      <c r="C232" s="47" t="s">
        <v>74</v>
      </c>
      <c r="D232" s="47" t="s">
        <v>95</v>
      </c>
      <c r="E232" s="47" t="s">
        <v>162</v>
      </c>
      <c r="F232" s="47" t="s">
        <v>2</v>
      </c>
      <c r="G232" s="45">
        <f t="shared" ref="G232:H234" si="22">G233</f>
        <v>3525000</v>
      </c>
      <c r="H232" s="45">
        <f t="shared" si="22"/>
        <v>3525000</v>
      </c>
      <c r="I232" s="101">
        <f t="shared" si="17"/>
        <v>100</v>
      </c>
    </row>
    <row r="233" spans="1:9" s="41" customFormat="1" ht="44.25" customHeight="1" outlineLevel="2" x14ac:dyDescent="0.2">
      <c r="A233" s="62" t="s">
        <v>241</v>
      </c>
      <c r="B233" s="6" t="s">
        <v>168</v>
      </c>
      <c r="C233" s="47" t="s">
        <v>74</v>
      </c>
      <c r="D233" s="47" t="s">
        <v>95</v>
      </c>
      <c r="E233" s="47" t="s">
        <v>163</v>
      </c>
      <c r="F233" s="47" t="s">
        <v>2</v>
      </c>
      <c r="G233" s="45">
        <f t="shared" si="22"/>
        <v>3525000</v>
      </c>
      <c r="H233" s="45">
        <f t="shared" si="22"/>
        <v>3525000</v>
      </c>
      <c r="I233" s="101">
        <f t="shared" si="17"/>
        <v>100</v>
      </c>
    </row>
    <row r="234" spans="1:9" s="41" customFormat="1" ht="35.25" customHeight="1" outlineLevel="2" x14ac:dyDescent="0.2">
      <c r="A234" s="91" t="s">
        <v>53</v>
      </c>
      <c r="B234" s="6" t="s">
        <v>168</v>
      </c>
      <c r="C234" s="47" t="s">
        <v>74</v>
      </c>
      <c r="D234" s="47" t="s">
        <v>95</v>
      </c>
      <c r="E234" s="61" t="s">
        <v>164</v>
      </c>
      <c r="F234" s="47" t="s">
        <v>2</v>
      </c>
      <c r="G234" s="45">
        <f t="shared" si="22"/>
        <v>3525000</v>
      </c>
      <c r="H234" s="45">
        <f t="shared" si="22"/>
        <v>3525000</v>
      </c>
      <c r="I234" s="101">
        <f t="shared" si="17"/>
        <v>100</v>
      </c>
    </row>
    <row r="235" spans="1:9" s="41" customFormat="1" ht="21.75" customHeight="1" outlineLevel="2" x14ac:dyDescent="0.2">
      <c r="A235" s="63" t="s">
        <v>79</v>
      </c>
      <c r="B235" s="6" t="s">
        <v>168</v>
      </c>
      <c r="C235" s="47" t="s">
        <v>74</v>
      </c>
      <c r="D235" s="47" t="s">
        <v>95</v>
      </c>
      <c r="E235" s="61" t="s">
        <v>164</v>
      </c>
      <c r="F235" s="47" t="s">
        <v>80</v>
      </c>
      <c r="G235" s="45">
        <f>G236</f>
        <v>3525000</v>
      </c>
      <c r="H235" s="45">
        <f>H236</f>
        <v>3525000</v>
      </c>
      <c r="I235" s="101">
        <f t="shared" si="17"/>
        <v>100</v>
      </c>
    </row>
    <row r="236" spans="1:9" s="41" customFormat="1" ht="51" customHeight="1" outlineLevel="2" x14ac:dyDescent="0.2">
      <c r="A236" s="43" t="s">
        <v>340</v>
      </c>
      <c r="B236" s="6" t="s">
        <v>168</v>
      </c>
      <c r="C236" s="47" t="s">
        <v>74</v>
      </c>
      <c r="D236" s="47" t="s">
        <v>95</v>
      </c>
      <c r="E236" s="61" t="s">
        <v>164</v>
      </c>
      <c r="F236" s="47" t="s">
        <v>54</v>
      </c>
      <c r="G236" s="45">
        <f>G237</f>
        <v>3525000</v>
      </c>
      <c r="H236" s="45">
        <f>H237</f>
        <v>3525000</v>
      </c>
      <c r="I236" s="101">
        <f t="shared" si="17"/>
        <v>100</v>
      </c>
    </row>
    <row r="237" spans="1:9" s="41" customFormat="1" ht="58.5" customHeight="1" outlineLevel="2" x14ac:dyDescent="0.2">
      <c r="A237" s="43" t="s">
        <v>388</v>
      </c>
      <c r="B237" s="6" t="s">
        <v>168</v>
      </c>
      <c r="C237" s="47" t="s">
        <v>74</v>
      </c>
      <c r="D237" s="47" t="s">
        <v>95</v>
      </c>
      <c r="E237" s="61" t="s">
        <v>164</v>
      </c>
      <c r="F237" s="47" t="s">
        <v>360</v>
      </c>
      <c r="G237" s="45">
        <v>3525000</v>
      </c>
      <c r="H237" s="46">
        <v>3525000</v>
      </c>
      <c r="I237" s="101">
        <f t="shared" si="17"/>
        <v>100</v>
      </c>
    </row>
    <row r="238" spans="1:9" s="41" customFormat="1" ht="31.5" customHeight="1" outlineLevel="2" x14ac:dyDescent="0.2">
      <c r="A238" s="43" t="s">
        <v>4</v>
      </c>
      <c r="B238" s="6" t="s">
        <v>168</v>
      </c>
      <c r="C238" s="47" t="s">
        <v>74</v>
      </c>
      <c r="D238" s="47" t="s">
        <v>95</v>
      </c>
      <c r="E238" s="61" t="s">
        <v>65</v>
      </c>
      <c r="F238" s="47" t="s">
        <v>2</v>
      </c>
      <c r="G238" s="45">
        <f t="shared" ref="G238:H242" si="23">G239</f>
        <v>3387.08</v>
      </c>
      <c r="H238" s="45">
        <f t="shared" si="23"/>
        <v>0</v>
      </c>
      <c r="I238" s="101">
        <f t="shared" si="17"/>
        <v>0</v>
      </c>
    </row>
    <row r="239" spans="1:9" s="41" customFormat="1" ht="33" customHeight="1" outlineLevel="2" x14ac:dyDescent="0.2">
      <c r="A239" s="43" t="s">
        <v>66</v>
      </c>
      <c r="B239" s="6" t="s">
        <v>168</v>
      </c>
      <c r="C239" s="47" t="s">
        <v>74</v>
      </c>
      <c r="D239" s="47" t="s">
        <v>95</v>
      </c>
      <c r="E239" s="61" t="s">
        <v>67</v>
      </c>
      <c r="F239" s="47" t="s">
        <v>2</v>
      </c>
      <c r="G239" s="45">
        <f t="shared" si="23"/>
        <v>3387.08</v>
      </c>
      <c r="H239" s="45">
        <f t="shared" si="23"/>
        <v>0</v>
      </c>
      <c r="I239" s="101">
        <f t="shared" si="17"/>
        <v>0</v>
      </c>
    </row>
    <row r="240" spans="1:9" s="41" customFormat="1" ht="84" customHeight="1" outlineLevel="2" x14ac:dyDescent="0.2">
      <c r="A240" s="48" t="s">
        <v>242</v>
      </c>
      <c r="B240" s="6" t="s">
        <v>168</v>
      </c>
      <c r="C240" s="47" t="s">
        <v>74</v>
      </c>
      <c r="D240" s="47" t="s">
        <v>95</v>
      </c>
      <c r="E240" s="61" t="s">
        <v>184</v>
      </c>
      <c r="F240" s="47" t="s">
        <v>2</v>
      </c>
      <c r="G240" s="45">
        <f t="shared" si="23"/>
        <v>3387.08</v>
      </c>
      <c r="H240" s="45">
        <f t="shared" si="23"/>
        <v>0</v>
      </c>
      <c r="I240" s="101">
        <f t="shared" si="17"/>
        <v>0</v>
      </c>
    </row>
    <row r="241" spans="1:9" s="41" customFormat="1" ht="39.75" customHeight="1" outlineLevel="2" x14ac:dyDescent="0.2">
      <c r="A241" s="43" t="s">
        <v>156</v>
      </c>
      <c r="B241" s="6" t="s">
        <v>168</v>
      </c>
      <c r="C241" s="47" t="s">
        <v>74</v>
      </c>
      <c r="D241" s="47" t="s">
        <v>95</v>
      </c>
      <c r="E241" s="61" t="s">
        <v>184</v>
      </c>
      <c r="F241" s="47" t="s">
        <v>76</v>
      </c>
      <c r="G241" s="45">
        <f t="shared" si="23"/>
        <v>3387.08</v>
      </c>
      <c r="H241" s="45">
        <f t="shared" si="23"/>
        <v>0</v>
      </c>
      <c r="I241" s="101">
        <f t="shared" ref="I241:I290" si="24">H241/G241*100</f>
        <v>0</v>
      </c>
    </row>
    <row r="242" spans="1:9" s="41" customFormat="1" ht="39.75" customHeight="1" outlineLevel="2" x14ac:dyDescent="0.2">
      <c r="A242" s="43" t="s">
        <v>77</v>
      </c>
      <c r="B242" s="6" t="s">
        <v>168</v>
      </c>
      <c r="C242" s="47" t="s">
        <v>74</v>
      </c>
      <c r="D242" s="47" t="s">
        <v>95</v>
      </c>
      <c r="E242" s="61" t="s">
        <v>184</v>
      </c>
      <c r="F242" s="47" t="s">
        <v>6</v>
      </c>
      <c r="G242" s="45">
        <f t="shared" si="23"/>
        <v>3387.08</v>
      </c>
      <c r="H242" s="45">
        <f t="shared" si="23"/>
        <v>0</v>
      </c>
      <c r="I242" s="101">
        <f t="shared" si="24"/>
        <v>0</v>
      </c>
    </row>
    <row r="243" spans="1:9" ht="39.75" customHeight="1" outlineLevel="2" x14ac:dyDescent="0.2">
      <c r="A243" s="31" t="s">
        <v>378</v>
      </c>
      <c r="B243" s="28" t="s">
        <v>168</v>
      </c>
      <c r="C243" s="32" t="s">
        <v>74</v>
      </c>
      <c r="D243" s="32" t="s">
        <v>95</v>
      </c>
      <c r="E243" s="34" t="s">
        <v>184</v>
      </c>
      <c r="F243" s="32" t="s">
        <v>352</v>
      </c>
      <c r="G243" s="45">
        <v>3387.08</v>
      </c>
      <c r="H243" s="46">
        <v>0</v>
      </c>
      <c r="I243" s="100">
        <f t="shared" si="24"/>
        <v>0</v>
      </c>
    </row>
    <row r="244" spans="1:9" s="54" customFormat="1" ht="25.5" customHeight="1" outlineLevel="2" x14ac:dyDescent="0.2">
      <c r="A244" s="49" t="s">
        <v>55</v>
      </c>
      <c r="B244" s="50" t="s">
        <v>168</v>
      </c>
      <c r="C244" s="52" t="s">
        <v>74</v>
      </c>
      <c r="D244" s="52" t="s">
        <v>96</v>
      </c>
      <c r="E244" s="52" t="s">
        <v>63</v>
      </c>
      <c r="F244" s="52" t="s">
        <v>2</v>
      </c>
      <c r="G244" s="53">
        <f>G245</f>
        <v>42140677.18</v>
      </c>
      <c r="H244" s="53">
        <f>H245</f>
        <v>34509414.93</v>
      </c>
      <c r="I244" s="99">
        <f t="shared" si="24"/>
        <v>81.890983342759853</v>
      </c>
    </row>
    <row r="245" spans="1:9" s="41" customFormat="1" ht="33.75" customHeight="1" outlineLevel="2" x14ac:dyDescent="0.2">
      <c r="A245" s="48" t="s">
        <v>617</v>
      </c>
      <c r="B245" s="6" t="s">
        <v>168</v>
      </c>
      <c r="C245" s="47" t="s">
        <v>74</v>
      </c>
      <c r="D245" s="47" t="s">
        <v>96</v>
      </c>
      <c r="E245" s="47" t="s">
        <v>97</v>
      </c>
      <c r="F245" s="47" t="s">
        <v>2</v>
      </c>
      <c r="G245" s="45">
        <f>G246+G253+G257</f>
        <v>42140677.18</v>
      </c>
      <c r="H245" s="45">
        <f>H246+H253+H257</f>
        <v>34509414.93</v>
      </c>
      <c r="I245" s="101">
        <f t="shared" si="24"/>
        <v>81.890983342759853</v>
      </c>
    </row>
    <row r="246" spans="1:9" s="41" customFormat="1" ht="32.25" customHeight="1" outlineLevel="5" x14ac:dyDescent="0.2">
      <c r="A246" s="48" t="s">
        <v>538</v>
      </c>
      <c r="B246" s="6" t="s">
        <v>168</v>
      </c>
      <c r="C246" s="47" t="s">
        <v>74</v>
      </c>
      <c r="D246" s="47" t="s">
        <v>96</v>
      </c>
      <c r="E246" s="32" t="s">
        <v>98</v>
      </c>
      <c r="F246" s="47" t="s">
        <v>2</v>
      </c>
      <c r="G246" s="45">
        <f>G250+G247</f>
        <v>36622255.060000002</v>
      </c>
      <c r="H246" s="45">
        <f>H250+H247</f>
        <v>28999679.48</v>
      </c>
      <c r="I246" s="101">
        <f t="shared" si="24"/>
        <v>79.185946994494003</v>
      </c>
    </row>
    <row r="247" spans="1:9" s="80" customFormat="1" ht="39.75" customHeight="1" outlineLevel="5" x14ac:dyDescent="0.2">
      <c r="A247" s="27" t="s">
        <v>156</v>
      </c>
      <c r="B247" s="6" t="s">
        <v>168</v>
      </c>
      <c r="C247" s="47" t="s">
        <v>74</v>
      </c>
      <c r="D247" s="47" t="s">
        <v>96</v>
      </c>
      <c r="E247" s="32" t="s">
        <v>98</v>
      </c>
      <c r="F247" s="47" t="s">
        <v>76</v>
      </c>
      <c r="G247" s="45">
        <f>G248</f>
        <v>29067066.190000001</v>
      </c>
      <c r="H247" s="45">
        <f>H248</f>
        <v>28999679.48</v>
      </c>
      <c r="I247" s="101">
        <f t="shared" si="24"/>
        <v>99.768168175076482</v>
      </c>
    </row>
    <row r="248" spans="1:9" s="80" customFormat="1" ht="39.75" customHeight="1" outlineLevel="5" x14ac:dyDescent="0.2">
      <c r="A248" s="27" t="s">
        <v>77</v>
      </c>
      <c r="B248" s="6" t="s">
        <v>168</v>
      </c>
      <c r="C248" s="47" t="s">
        <v>74</v>
      </c>
      <c r="D248" s="47" t="s">
        <v>96</v>
      </c>
      <c r="E248" s="32" t="s">
        <v>98</v>
      </c>
      <c r="F248" s="47" t="s">
        <v>6</v>
      </c>
      <c r="G248" s="45">
        <f>G249</f>
        <v>29067066.190000001</v>
      </c>
      <c r="H248" s="45">
        <f>H249</f>
        <v>28999679.48</v>
      </c>
      <c r="I248" s="101">
        <f t="shared" si="24"/>
        <v>99.768168175076482</v>
      </c>
    </row>
    <row r="249" spans="1:9" s="80" customFormat="1" ht="39.75" customHeight="1" outlineLevel="5" x14ac:dyDescent="0.2">
      <c r="A249" s="27" t="s">
        <v>378</v>
      </c>
      <c r="B249" s="6" t="s">
        <v>168</v>
      </c>
      <c r="C249" s="47" t="s">
        <v>74</v>
      </c>
      <c r="D249" s="47" t="s">
        <v>96</v>
      </c>
      <c r="E249" s="32" t="s">
        <v>98</v>
      </c>
      <c r="F249" s="47" t="s">
        <v>352</v>
      </c>
      <c r="G249" s="45">
        <v>29067066.190000001</v>
      </c>
      <c r="H249" s="45">
        <v>28999679.48</v>
      </c>
      <c r="I249" s="101">
        <f t="shared" si="24"/>
        <v>99.768168175076482</v>
      </c>
    </row>
    <row r="250" spans="1:9" ht="35.25" customHeight="1" outlineLevel="5" x14ac:dyDescent="0.2">
      <c r="A250" s="31" t="s">
        <v>324</v>
      </c>
      <c r="B250" s="28" t="s">
        <v>168</v>
      </c>
      <c r="C250" s="32" t="s">
        <v>74</v>
      </c>
      <c r="D250" s="32" t="s">
        <v>96</v>
      </c>
      <c r="E250" s="32" t="s">
        <v>98</v>
      </c>
      <c r="F250" s="32" t="s">
        <v>180</v>
      </c>
      <c r="G250" s="45">
        <f t="shared" ref="G250:H251" si="25">G251</f>
        <v>7555188.8700000001</v>
      </c>
      <c r="H250" s="45">
        <f t="shared" si="25"/>
        <v>0</v>
      </c>
      <c r="I250" s="100">
        <f t="shared" si="24"/>
        <v>0</v>
      </c>
    </row>
    <row r="251" spans="1:9" ht="35.25" customHeight="1" outlineLevel="5" x14ac:dyDescent="0.2">
      <c r="A251" s="31" t="s">
        <v>181</v>
      </c>
      <c r="B251" s="28" t="s">
        <v>168</v>
      </c>
      <c r="C251" s="32" t="s">
        <v>74</v>
      </c>
      <c r="D251" s="32" t="s">
        <v>96</v>
      </c>
      <c r="E251" s="32" t="s">
        <v>98</v>
      </c>
      <c r="F251" s="32" t="s">
        <v>182</v>
      </c>
      <c r="G251" s="45">
        <f t="shared" si="25"/>
        <v>7555188.8700000001</v>
      </c>
      <c r="H251" s="45">
        <f t="shared" si="25"/>
        <v>0</v>
      </c>
      <c r="I251" s="100">
        <f t="shared" si="24"/>
        <v>0</v>
      </c>
    </row>
    <row r="252" spans="1:9" ht="35.25" customHeight="1" outlineLevel="5" x14ac:dyDescent="0.2">
      <c r="A252" s="31" t="s">
        <v>384</v>
      </c>
      <c r="B252" s="28" t="s">
        <v>168</v>
      </c>
      <c r="C252" s="32" t="s">
        <v>74</v>
      </c>
      <c r="D252" s="32" t="s">
        <v>96</v>
      </c>
      <c r="E252" s="32" t="s">
        <v>98</v>
      </c>
      <c r="F252" s="32" t="s">
        <v>362</v>
      </c>
      <c r="G252" s="45">
        <v>7555188.8700000001</v>
      </c>
      <c r="H252" s="46">
        <v>0</v>
      </c>
      <c r="I252" s="100">
        <f t="shared" si="24"/>
        <v>0</v>
      </c>
    </row>
    <row r="253" spans="1:9" s="41" customFormat="1" ht="45" customHeight="1" outlineLevel="5" x14ac:dyDescent="0.2">
      <c r="A253" s="48" t="s">
        <v>537</v>
      </c>
      <c r="B253" s="6" t="s">
        <v>168</v>
      </c>
      <c r="C253" s="47" t="s">
        <v>74</v>
      </c>
      <c r="D253" s="47" t="s">
        <v>96</v>
      </c>
      <c r="E253" s="32" t="s">
        <v>536</v>
      </c>
      <c r="F253" s="47" t="s">
        <v>2</v>
      </c>
      <c r="G253" s="45">
        <f t="shared" ref="G253:H255" si="26">G254</f>
        <v>5465657.5700000003</v>
      </c>
      <c r="H253" s="45">
        <f t="shared" si="26"/>
        <v>5465657.5700000003</v>
      </c>
      <c r="I253" s="101">
        <f t="shared" si="24"/>
        <v>100</v>
      </c>
    </row>
    <row r="254" spans="1:9" ht="37.5" customHeight="1" outlineLevel="5" x14ac:dyDescent="0.2">
      <c r="A254" s="31" t="s">
        <v>324</v>
      </c>
      <c r="B254" s="28" t="s">
        <v>168</v>
      </c>
      <c r="C254" s="32" t="s">
        <v>74</v>
      </c>
      <c r="D254" s="32" t="s">
        <v>96</v>
      </c>
      <c r="E254" s="32" t="s">
        <v>536</v>
      </c>
      <c r="F254" s="32" t="s">
        <v>180</v>
      </c>
      <c r="G254" s="45">
        <f t="shared" si="26"/>
        <v>5465657.5700000003</v>
      </c>
      <c r="H254" s="45">
        <f t="shared" si="26"/>
        <v>5465657.5700000003</v>
      </c>
      <c r="I254" s="100">
        <f t="shared" si="24"/>
        <v>100</v>
      </c>
    </row>
    <row r="255" spans="1:9" ht="36" customHeight="1" outlineLevel="5" x14ac:dyDescent="0.2">
      <c r="A255" s="31" t="s">
        <v>181</v>
      </c>
      <c r="B255" s="28" t="s">
        <v>168</v>
      </c>
      <c r="C255" s="32" t="s">
        <v>74</v>
      </c>
      <c r="D255" s="32" t="s">
        <v>96</v>
      </c>
      <c r="E255" s="32" t="s">
        <v>536</v>
      </c>
      <c r="F255" s="32" t="s">
        <v>182</v>
      </c>
      <c r="G255" s="45">
        <f>G256</f>
        <v>5465657.5700000003</v>
      </c>
      <c r="H255" s="45">
        <f t="shared" si="26"/>
        <v>5465657.5700000003</v>
      </c>
      <c r="I255" s="100">
        <f t="shared" si="24"/>
        <v>100</v>
      </c>
    </row>
    <row r="256" spans="1:9" ht="36" customHeight="1" outlineLevel="5" x14ac:dyDescent="0.2">
      <c r="A256" s="31" t="s">
        <v>384</v>
      </c>
      <c r="B256" s="28" t="s">
        <v>168</v>
      </c>
      <c r="C256" s="32" t="s">
        <v>74</v>
      </c>
      <c r="D256" s="32" t="s">
        <v>96</v>
      </c>
      <c r="E256" s="32" t="s">
        <v>536</v>
      </c>
      <c r="F256" s="32" t="s">
        <v>362</v>
      </c>
      <c r="G256" s="45">
        <v>5465657.5700000003</v>
      </c>
      <c r="H256" s="46">
        <v>5465657.5700000003</v>
      </c>
      <c r="I256" s="100">
        <f t="shared" si="24"/>
        <v>100</v>
      </c>
    </row>
    <row r="257" spans="1:9" s="41" customFormat="1" ht="46.5" customHeight="1" outlineLevel="5" x14ac:dyDescent="0.2">
      <c r="A257" s="48" t="s">
        <v>535</v>
      </c>
      <c r="B257" s="6" t="s">
        <v>168</v>
      </c>
      <c r="C257" s="47" t="s">
        <v>74</v>
      </c>
      <c r="D257" s="47" t="s">
        <v>96</v>
      </c>
      <c r="E257" s="32" t="s">
        <v>534</v>
      </c>
      <c r="F257" s="47" t="s">
        <v>2</v>
      </c>
      <c r="G257" s="45">
        <f t="shared" ref="G257:H259" si="27">G258</f>
        <v>52764.55</v>
      </c>
      <c r="H257" s="45">
        <f t="shared" si="27"/>
        <v>44077.88</v>
      </c>
      <c r="I257" s="101">
        <f t="shared" si="24"/>
        <v>83.536920148091838</v>
      </c>
    </row>
    <row r="258" spans="1:9" ht="34.5" customHeight="1" outlineLevel="5" x14ac:dyDescent="0.2">
      <c r="A258" s="31" t="s">
        <v>324</v>
      </c>
      <c r="B258" s="28" t="s">
        <v>168</v>
      </c>
      <c r="C258" s="32" t="s">
        <v>74</v>
      </c>
      <c r="D258" s="32" t="s">
        <v>96</v>
      </c>
      <c r="E258" s="32" t="s">
        <v>534</v>
      </c>
      <c r="F258" s="32" t="s">
        <v>180</v>
      </c>
      <c r="G258" s="45">
        <f t="shared" si="27"/>
        <v>52764.55</v>
      </c>
      <c r="H258" s="45">
        <f t="shared" si="27"/>
        <v>44077.88</v>
      </c>
      <c r="I258" s="100">
        <f t="shared" si="24"/>
        <v>83.536920148091838</v>
      </c>
    </row>
    <row r="259" spans="1:9" ht="38.25" customHeight="1" outlineLevel="5" x14ac:dyDescent="0.2">
      <c r="A259" s="31" t="s">
        <v>181</v>
      </c>
      <c r="B259" s="28" t="s">
        <v>168</v>
      </c>
      <c r="C259" s="32" t="s">
        <v>74</v>
      </c>
      <c r="D259" s="32" t="s">
        <v>96</v>
      </c>
      <c r="E259" s="32" t="s">
        <v>534</v>
      </c>
      <c r="F259" s="32" t="s">
        <v>182</v>
      </c>
      <c r="G259" s="45">
        <f t="shared" si="27"/>
        <v>52764.55</v>
      </c>
      <c r="H259" s="45">
        <f t="shared" si="27"/>
        <v>44077.88</v>
      </c>
      <c r="I259" s="100">
        <f t="shared" si="24"/>
        <v>83.536920148091838</v>
      </c>
    </row>
    <row r="260" spans="1:9" ht="38.25" customHeight="1" outlineLevel="5" x14ac:dyDescent="0.2">
      <c r="A260" s="31" t="s">
        <v>384</v>
      </c>
      <c r="B260" s="28" t="s">
        <v>168</v>
      </c>
      <c r="C260" s="32" t="s">
        <v>74</v>
      </c>
      <c r="D260" s="32" t="s">
        <v>96</v>
      </c>
      <c r="E260" s="32" t="s">
        <v>534</v>
      </c>
      <c r="F260" s="32" t="s">
        <v>362</v>
      </c>
      <c r="G260" s="45">
        <v>52764.55</v>
      </c>
      <c r="H260" s="46">
        <v>44077.88</v>
      </c>
      <c r="I260" s="100">
        <f t="shared" si="24"/>
        <v>83.536920148091838</v>
      </c>
    </row>
    <row r="261" spans="1:9" s="54" customFormat="1" ht="24" customHeight="1" outlineLevel="5" x14ac:dyDescent="0.2">
      <c r="A261" s="49" t="s">
        <v>22</v>
      </c>
      <c r="B261" s="50" t="s">
        <v>168</v>
      </c>
      <c r="C261" s="52" t="s">
        <v>74</v>
      </c>
      <c r="D261" s="52" t="s">
        <v>99</v>
      </c>
      <c r="E261" s="52" t="s">
        <v>63</v>
      </c>
      <c r="F261" s="52" t="s">
        <v>2</v>
      </c>
      <c r="G261" s="53">
        <f>G270+G276+G262</f>
        <v>2231000</v>
      </c>
      <c r="H261" s="53">
        <f>H270+H276+H262</f>
        <v>886000</v>
      </c>
      <c r="I261" s="99">
        <f t="shared" si="24"/>
        <v>39.713133124159569</v>
      </c>
    </row>
    <row r="262" spans="1:9" s="80" customFormat="1" ht="42" customHeight="1" outlineLevel="5" x14ac:dyDescent="0.2">
      <c r="A262" s="43" t="s">
        <v>541</v>
      </c>
      <c r="B262" s="6" t="s">
        <v>168</v>
      </c>
      <c r="C262" s="47" t="s">
        <v>74</v>
      </c>
      <c r="D262" s="47" t="s">
        <v>99</v>
      </c>
      <c r="E262" s="47" t="s">
        <v>542</v>
      </c>
      <c r="F262" s="47" t="s">
        <v>2</v>
      </c>
      <c r="G262" s="45">
        <f>G263</f>
        <v>50000</v>
      </c>
      <c r="H262" s="45">
        <f>H263</f>
        <v>5000</v>
      </c>
      <c r="I262" s="101">
        <f t="shared" si="24"/>
        <v>10</v>
      </c>
    </row>
    <row r="263" spans="1:9" s="80" customFormat="1" ht="31.5" customHeight="1" outlineLevel="5" x14ac:dyDescent="0.2">
      <c r="A263" s="43" t="s">
        <v>618</v>
      </c>
      <c r="B263" s="6" t="s">
        <v>168</v>
      </c>
      <c r="C263" s="47" t="s">
        <v>74</v>
      </c>
      <c r="D263" s="47" t="s">
        <v>99</v>
      </c>
      <c r="E263" s="47" t="s">
        <v>540</v>
      </c>
      <c r="F263" s="47" t="s">
        <v>2</v>
      </c>
      <c r="G263" s="45">
        <f>G264+G267</f>
        <v>50000</v>
      </c>
      <c r="H263" s="45">
        <f>H264+H267</f>
        <v>5000</v>
      </c>
      <c r="I263" s="101">
        <f t="shared" si="24"/>
        <v>10</v>
      </c>
    </row>
    <row r="264" spans="1:9" s="80" customFormat="1" ht="31.5" customHeight="1" outlineLevel="5" x14ac:dyDescent="0.2">
      <c r="A264" s="48" t="s">
        <v>156</v>
      </c>
      <c r="B264" s="6" t="s">
        <v>168</v>
      </c>
      <c r="C264" s="47" t="s">
        <v>74</v>
      </c>
      <c r="D264" s="47" t="s">
        <v>99</v>
      </c>
      <c r="E264" s="47" t="s">
        <v>540</v>
      </c>
      <c r="F264" s="47" t="s">
        <v>76</v>
      </c>
      <c r="G264" s="45">
        <f>G265</f>
        <v>5000</v>
      </c>
      <c r="H264" s="45">
        <f>H265</f>
        <v>5000</v>
      </c>
      <c r="I264" s="101">
        <f t="shared" si="24"/>
        <v>100</v>
      </c>
    </row>
    <row r="265" spans="1:9" s="80" customFormat="1" ht="31.5" customHeight="1" outlineLevel="5" x14ac:dyDescent="0.2">
      <c r="A265" s="48" t="s">
        <v>77</v>
      </c>
      <c r="B265" s="6" t="s">
        <v>168</v>
      </c>
      <c r="C265" s="47" t="s">
        <v>74</v>
      </c>
      <c r="D265" s="47" t="s">
        <v>99</v>
      </c>
      <c r="E265" s="47" t="s">
        <v>540</v>
      </c>
      <c r="F265" s="47" t="s">
        <v>6</v>
      </c>
      <c r="G265" s="45">
        <f>G266</f>
        <v>5000</v>
      </c>
      <c r="H265" s="45">
        <f>H266</f>
        <v>5000</v>
      </c>
      <c r="I265" s="101">
        <f t="shared" si="24"/>
        <v>100</v>
      </c>
    </row>
    <row r="266" spans="1:9" s="80" customFormat="1" ht="31.5" customHeight="1" outlineLevel="5" x14ac:dyDescent="0.2">
      <c r="A266" s="48" t="s">
        <v>378</v>
      </c>
      <c r="B266" s="6" t="s">
        <v>168</v>
      </c>
      <c r="C266" s="47" t="s">
        <v>74</v>
      </c>
      <c r="D266" s="47" t="s">
        <v>99</v>
      </c>
      <c r="E266" s="47" t="s">
        <v>540</v>
      </c>
      <c r="F266" s="47" t="s">
        <v>352</v>
      </c>
      <c r="G266" s="45">
        <v>5000</v>
      </c>
      <c r="H266" s="45">
        <v>5000</v>
      </c>
      <c r="I266" s="101">
        <f t="shared" si="24"/>
        <v>100</v>
      </c>
    </row>
    <row r="267" spans="1:9" s="80" customFormat="1" ht="24" customHeight="1" outlineLevel="5" x14ac:dyDescent="0.2">
      <c r="A267" s="43" t="s">
        <v>79</v>
      </c>
      <c r="B267" s="6" t="s">
        <v>168</v>
      </c>
      <c r="C267" s="47" t="s">
        <v>74</v>
      </c>
      <c r="D267" s="47" t="s">
        <v>99</v>
      </c>
      <c r="E267" s="47" t="s">
        <v>540</v>
      </c>
      <c r="F267" s="47" t="s">
        <v>80</v>
      </c>
      <c r="G267" s="45">
        <f>G268</f>
        <v>45000</v>
      </c>
      <c r="H267" s="45">
        <f>H268</f>
        <v>0</v>
      </c>
      <c r="I267" s="101">
        <f t="shared" si="24"/>
        <v>0</v>
      </c>
    </row>
    <row r="268" spans="1:9" s="80" customFormat="1" ht="45" customHeight="1" outlineLevel="5" x14ac:dyDescent="0.2">
      <c r="A268" s="43" t="s">
        <v>340</v>
      </c>
      <c r="B268" s="6" t="s">
        <v>168</v>
      </c>
      <c r="C268" s="47" t="s">
        <v>74</v>
      </c>
      <c r="D268" s="47" t="s">
        <v>99</v>
      </c>
      <c r="E268" s="47" t="s">
        <v>540</v>
      </c>
      <c r="F268" s="47" t="s">
        <v>54</v>
      </c>
      <c r="G268" s="45">
        <f>G269</f>
        <v>45000</v>
      </c>
      <c r="H268" s="45">
        <f>H269</f>
        <v>0</v>
      </c>
      <c r="I268" s="101">
        <f t="shared" si="24"/>
        <v>0</v>
      </c>
    </row>
    <row r="269" spans="1:9" s="80" customFormat="1" ht="62.25" customHeight="1" outlineLevel="5" x14ac:dyDescent="0.2">
      <c r="A269" s="82" t="s">
        <v>539</v>
      </c>
      <c r="B269" s="6" t="s">
        <v>168</v>
      </c>
      <c r="C269" s="47" t="s">
        <v>74</v>
      </c>
      <c r="D269" s="47" t="s">
        <v>99</v>
      </c>
      <c r="E269" s="47" t="s">
        <v>540</v>
      </c>
      <c r="F269" s="47" t="s">
        <v>360</v>
      </c>
      <c r="G269" s="45">
        <v>45000</v>
      </c>
      <c r="H269" s="45">
        <v>0</v>
      </c>
      <c r="I269" s="101">
        <f t="shared" si="24"/>
        <v>0</v>
      </c>
    </row>
    <row r="270" spans="1:9" s="41" customFormat="1" ht="39" customHeight="1" outlineLevel="5" x14ac:dyDescent="0.2">
      <c r="A270" s="48" t="s">
        <v>238</v>
      </c>
      <c r="B270" s="6" t="s">
        <v>168</v>
      </c>
      <c r="C270" s="47" t="s">
        <v>74</v>
      </c>
      <c r="D270" s="47" t="s">
        <v>99</v>
      </c>
      <c r="E270" s="47" t="s">
        <v>145</v>
      </c>
      <c r="F270" s="47" t="s">
        <v>2</v>
      </c>
      <c r="G270" s="45">
        <f t="shared" ref="G270:H271" si="28">G271</f>
        <v>181000</v>
      </c>
      <c r="H270" s="45">
        <f t="shared" si="28"/>
        <v>181000</v>
      </c>
      <c r="I270" s="101">
        <f t="shared" si="24"/>
        <v>100</v>
      </c>
    </row>
    <row r="271" spans="1:9" s="41" customFormat="1" ht="45.75" customHeight="1" outlineLevel="5" x14ac:dyDescent="0.2">
      <c r="A271" s="48" t="s">
        <v>239</v>
      </c>
      <c r="B271" s="6" t="s">
        <v>168</v>
      </c>
      <c r="C271" s="47" t="s">
        <v>74</v>
      </c>
      <c r="D271" s="47" t="s">
        <v>99</v>
      </c>
      <c r="E271" s="47" t="s">
        <v>146</v>
      </c>
      <c r="F271" s="47" t="s">
        <v>2</v>
      </c>
      <c r="G271" s="45">
        <f t="shared" si="28"/>
        <v>181000</v>
      </c>
      <c r="H271" s="45">
        <f t="shared" si="28"/>
        <v>181000</v>
      </c>
      <c r="I271" s="101">
        <f t="shared" si="24"/>
        <v>100</v>
      </c>
    </row>
    <row r="272" spans="1:9" s="41" customFormat="1" ht="28.5" customHeight="1" outlineLevel="5" x14ac:dyDescent="0.2">
      <c r="A272" s="43" t="s">
        <v>345</v>
      </c>
      <c r="B272" s="6" t="s">
        <v>168</v>
      </c>
      <c r="C272" s="47" t="s">
        <v>74</v>
      </c>
      <c r="D272" s="47" t="s">
        <v>99</v>
      </c>
      <c r="E272" s="47" t="s">
        <v>532</v>
      </c>
      <c r="F272" s="47" t="s">
        <v>2</v>
      </c>
      <c r="G272" s="45">
        <f t="shared" ref="G272:H274" si="29">G273</f>
        <v>181000</v>
      </c>
      <c r="H272" s="45">
        <f t="shared" si="29"/>
        <v>181000</v>
      </c>
      <c r="I272" s="101">
        <f t="shared" si="24"/>
        <v>100</v>
      </c>
    </row>
    <row r="273" spans="1:9" s="41" customFormat="1" ht="36" customHeight="1" outlineLevel="5" x14ac:dyDescent="0.2">
      <c r="A273" s="48" t="s">
        <v>156</v>
      </c>
      <c r="B273" s="6" t="s">
        <v>168</v>
      </c>
      <c r="C273" s="47" t="s">
        <v>74</v>
      </c>
      <c r="D273" s="47" t="s">
        <v>99</v>
      </c>
      <c r="E273" s="47" t="s">
        <v>532</v>
      </c>
      <c r="F273" s="47" t="s">
        <v>76</v>
      </c>
      <c r="G273" s="45">
        <f t="shared" si="29"/>
        <v>181000</v>
      </c>
      <c r="H273" s="45">
        <f t="shared" si="29"/>
        <v>181000</v>
      </c>
      <c r="I273" s="101">
        <f t="shared" si="24"/>
        <v>100</v>
      </c>
    </row>
    <row r="274" spans="1:9" s="41" customFormat="1" ht="32.25" customHeight="1" outlineLevel="5" x14ac:dyDescent="0.2">
      <c r="A274" s="48" t="s">
        <v>77</v>
      </c>
      <c r="B274" s="6" t="s">
        <v>168</v>
      </c>
      <c r="C274" s="47" t="s">
        <v>74</v>
      </c>
      <c r="D274" s="47" t="s">
        <v>99</v>
      </c>
      <c r="E274" s="47" t="s">
        <v>532</v>
      </c>
      <c r="F274" s="47" t="s">
        <v>6</v>
      </c>
      <c r="G274" s="45">
        <f t="shared" si="29"/>
        <v>181000</v>
      </c>
      <c r="H274" s="45">
        <f t="shared" si="29"/>
        <v>181000</v>
      </c>
      <c r="I274" s="101">
        <f t="shared" si="24"/>
        <v>100</v>
      </c>
    </row>
    <row r="275" spans="1:9" s="41" customFormat="1" ht="32.25" customHeight="1" outlineLevel="5" x14ac:dyDescent="0.2">
      <c r="A275" s="48" t="s">
        <v>378</v>
      </c>
      <c r="B275" s="6" t="s">
        <v>168</v>
      </c>
      <c r="C275" s="47" t="s">
        <v>74</v>
      </c>
      <c r="D275" s="47" t="s">
        <v>99</v>
      </c>
      <c r="E275" s="47" t="s">
        <v>532</v>
      </c>
      <c r="F275" s="47" t="s">
        <v>352</v>
      </c>
      <c r="G275" s="45">
        <v>181000</v>
      </c>
      <c r="H275" s="46">
        <v>181000</v>
      </c>
      <c r="I275" s="101">
        <f t="shared" si="24"/>
        <v>100</v>
      </c>
    </row>
    <row r="276" spans="1:9" s="65" customFormat="1" ht="35.25" customHeight="1" outlineLevel="5" x14ac:dyDescent="0.2">
      <c r="A276" s="43" t="s">
        <v>312</v>
      </c>
      <c r="B276" s="6" t="s">
        <v>168</v>
      </c>
      <c r="C276" s="47" t="s">
        <v>74</v>
      </c>
      <c r="D276" s="47" t="s">
        <v>99</v>
      </c>
      <c r="E276" s="47" t="s">
        <v>311</v>
      </c>
      <c r="F276" s="47" t="s">
        <v>2</v>
      </c>
      <c r="G276" s="45">
        <f t="shared" ref="G276:H278" si="30">G277</f>
        <v>2000000</v>
      </c>
      <c r="H276" s="45">
        <f t="shared" si="30"/>
        <v>700000</v>
      </c>
      <c r="I276" s="101">
        <f t="shared" si="24"/>
        <v>35</v>
      </c>
    </row>
    <row r="277" spans="1:9" s="65" customFormat="1" ht="32.25" customHeight="1" outlineLevel="5" x14ac:dyDescent="0.2">
      <c r="A277" s="43" t="s">
        <v>313</v>
      </c>
      <c r="B277" s="6" t="s">
        <v>168</v>
      </c>
      <c r="C277" s="47" t="s">
        <v>74</v>
      </c>
      <c r="D277" s="47" t="s">
        <v>99</v>
      </c>
      <c r="E277" s="47" t="s">
        <v>314</v>
      </c>
      <c r="F277" s="47" t="s">
        <v>2</v>
      </c>
      <c r="G277" s="45">
        <f t="shared" si="30"/>
        <v>2000000</v>
      </c>
      <c r="H277" s="45">
        <f t="shared" si="30"/>
        <v>700000</v>
      </c>
      <c r="I277" s="101">
        <f t="shared" si="24"/>
        <v>35</v>
      </c>
    </row>
    <row r="278" spans="1:9" s="65" customFormat="1" ht="42" customHeight="1" outlineLevel="5" x14ac:dyDescent="0.2">
      <c r="A278" s="43" t="s">
        <v>619</v>
      </c>
      <c r="B278" s="6" t="s">
        <v>168</v>
      </c>
      <c r="C278" s="47" t="s">
        <v>74</v>
      </c>
      <c r="D278" s="47" t="s">
        <v>99</v>
      </c>
      <c r="E278" s="47" t="s">
        <v>451</v>
      </c>
      <c r="F278" s="47" t="s">
        <v>2</v>
      </c>
      <c r="G278" s="45">
        <f t="shared" si="30"/>
        <v>2000000</v>
      </c>
      <c r="H278" s="45">
        <f t="shared" si="30"/>
        <v>700000</v>
      </c>
      <c r="I278" s="101">
        <f>H278/G278*100</f>
        <v>35</v>
      </c>
    </row>
    <row r="279" spans="1:9" s="65" customFormat="1" ht="24" customHeight="1" outlineLevel="5" x14ac:dyDescent="0.2">
      <c r="A279" s="43" t="s">
        <v>315</v>
      </c>
      <c r="B279" s="6" t="s">
        <v>168</v>
      </c>
      <c r="C279" s="47" t="s">
        <v>74</v>
      </c>
      <c r="D279" s="47" t="s">
        <v>99</v>
      </c>
      <c r="E279" s="47" t="s">
        <v>316</v>
      </c>
      <c r="F279" s="47" t="s">
        <v>2</v>
      </c>
      <c r="G279" s="45">
        <f t="shared" ref="G279:H281" si="31">G280</f>
        <v>2000000</v>
      </c>
      <c r="H279" s="45">
        <f t="shared" si="31"/>
        <v>700000</v>
      </c>
      <c r="I279" s="101">
        <f t="shared" si="24"/>
        <v>35</v>
      </c>
    </row>
    <row r="280" spans="1:9" s="65" customFormat="1" ht="44.25" customHeight="1" outlineLevel="5" x14ac:dyDescent="0.2">
      <c r="A280" s="43" t="s">
        <v>156</v>
      </c>
      <c r="B280" s="6" t="s">
        <v>168</v>
      </c>
      <c r="C280" s="47" t="s">
        <v>74</v>
      </c>
      <c r="D280" s="47" t="s">
        <v>99</v>
      </c>
      <c r="E280" s="47" t="s">
        <v>316</v>
      </c>
      <c r="F280" s="47" t="s">
        <v>76</v>
      </c>
      <c r="G280" s="45">
        <f t="shared" si="31"/>
        <v>2000000</v>
      </c>
      <c r="H280" s="45">
        <f t="shared" si="31"/>
        <v>700000</v>
      </c>
      <c r="I280" s="101">
        <f t="shared" si="24"/>
        <v>35</v>
      </c>
    </row>
    <row r="281" spans="1:9" s="65" customFormat="1" ht="33.75" customHeight="1" outlineLevel="5" x14ac:dyDescent="0.2">
      <c r="A281" s="48" t="s">
        <v>77</v>
      </c>
      <c r="B281" s="6" t="s">
        <v>168</v>
      </c>
      <c r="C281" s="47" t="s">
        <v>74</v>
      </c>
      <c r="D281" s="47" t="s">
        <v>99</v>
      </c>
      <c r="E281" s="47" t="s">
        <v>316</v>
      </c>
      <c r="F281" s="47" t="s">
        <v>6</v>
      </c>
      <c r="G281" s="45">
        <f t="shared" si="31"/>
        <v>2000000</v>
      </c>
      <c r="H281" s="45">
        <f t="shared" si="31"/>
        <v>700000</v>
      </c>
      <c r="I281" s="101">
        <f t="shared" si="24"/>
        <v>35</v>
      </c>
    </row>
    <row r="282" spans="1:9" s="65" customFormat="1" ht="33.75" customHeight="1" outlineLevel="5" x14ac:dyDescent="0.2">
      <c r="A282" s="48" t="s">
        <v>378</v>
      </c>
      <c r="B282" s="6" t="s">
        <v>168</v>
      </c>
      <c r="C282" s="47" t="s">
        <v>74</v>
      </c>
      <c r="D282" s="47" t="s">
        <v>99</v>
      </c>
      <c r="E282" s="47" t="s">
        <v>316</v>
      </c>
      <c r="F282" s="47" t="s">
        <v>352</v>
      </c>
      <c r="G282" s="45">
        <v>2000000</v>
      </c>
      <c r="H282" s="46">
        <v>700000</v>
      </c>
      <c r="I282" s="101">
        <f t="shared" si="24"/>
        <v>35</v>
      </c>
    </row>
    <row r="283" spans="1:9" s="54" customFormat="1" ht="23.25" customHeight="1" outlineLevel="5" x14ac:dyDescent="0.2">
      <c r="A283" s="57" t="s">
        <v>23</v>
      </c>
      <c r="B283" s="50" t="s">
        <v>168</v>
      </c>
      <c r="C283" s="52" t="s">
        <v>75</v>
      </c>
      <c r="D283" s="52" t="s">
        <v>62</v>
      </c>
      <c r="E283" s="52" t="s">
        <v>63</v>
      </c>
      <c r="F283" s="52" t="s">
        <v>2</v>
      </c>
      <c r="G283" s="53">
        <f>G284+G291+G424+G345</f>
        <v>244194225.93000001</v>
      </c>
      <c r="H283" s="53">
        <f>H284+H291+H424+H345</f>
        <v>219782073.33999997</v>
      </c>
      <c r="I283" s="99">
        <f t="shared" si="24"/>
        <v>90.002977139599551</v>
      </c>
    </row>
    <row r="284" spans="1:9" s="54" customFormat="1" ht="18" customHeight="1" outlineLevel="5" x14ac:dyDescent="0.2">
      <c r="A284" s="57" t="s">
        <v>100</v>
      </c>
      <c r="B284" s="50" t="s">
        <v>168</v>
      </c>
      <c r="C284" s="52" t="s">
        <v>75</v>
      </c>
      <c r="D284" s="52" t="s">
        <v>61</v>
      </c>
      <c r="E284" s="52" t="s">
        <v>63</v>
      </c>
      <c r="F284" s="52" t="s">
        <v>2</v>
      </c>
      <c r="G284" s="53">
        <f t="shared" ref="G284:H288" si="32">G285</f>
        <v>850000</v>
      </c>
      <c r="H284" s="53">
        <f t="shared" si="32"/>
        <v>745860.45</v>
      </c>
      <c r="I284" s="99">
        <f t="shared" si="24"/>
        <v>87.748288235294112</v>
      </c>
    </row>
    <row r="285" spans="1:9" ht="36.75" customHeight="1" outlineLevel="5" x14ac:dyDescent="0.2">
      <c r="A285" s="27" t="s">
        <v>243</v>
      </c>
      <c r="B285" s="28" t="s">
        <v>168</v>
      </c>
      <c r="C285" s="32" t="s">
        <v>75</v>
      </c>
      <c r="D285" s="32" t="s">
        <v>61</v>
      </c>
      <c r="E285" s="32" t="s">
        <v>145</v>
      </c>
      <c r="F285" s="32" t="s">
        <v>2</v>
      </c>
      <c r="G285" s="45">
        <f t="shared" si="32"/>
        <v>850000</v>
      </c>
      <c r="H285" s="45">
        <f t="shared" si="32"/>
        <v>745860.45</v>
      </c>
      <c r="I285" s="100">
        <f t="shared" si="24"/>
        <v>87.748288235294112</v>
      </c>
    </row>
    <row r="286" spans="1:9" ht="35.25" customHeight="1" outlineLevel="5" x14ac:dyDescent="0.2">
      <c r="A286" s="27" t="s">
        <v>244</v>
      </c>
      <c r="B286" s="28" t="s">
        <v>168</v>
      </c>
      <c r="C286" s="32" t="s">
        <v>75</v>
      </c>
      <c r="D286" s="32" t="s">
        <v>61</v>
      </c>
      <c r="E286" s="32" t="s">
        <v>157</v>
      </c>
      <c r="F286" s="32" t="s">
        <v>2</v>
      </c>
      <c r="G286" s="45">
        <f t="shared" si="32"/>
        <v>850000</v>
      </c>
      <c r="H286" s="45">
        <f t="shared" si="32"/>
        <v>745860.45</v>
      </c>
      <c r="I286" s="100">
        <f t="shared" si="24"/>
        <v>87.748288235294112</v>
      </c>
    </row>
    <row r="287" spans="1:9" ht="35.25" customHeight="1" outlineLevel="5" x14ac:dyDescent="0.2">
      <c r="A287" s="31" t="s">
        <v>158</v>
      </c>
      <c r="B287" s="28" t="s">
        <v>168</v>
      </c>
      <c r="C287" s="32" t="s">
        <v>75</v>
      </c>
      <c r="D287" s="32" t="s">
        <v>61</v>
      </c>
      <c r="E287" s="32" t="s">
        <v>147</v>
      </c>
      <c r="F287" s="32" t="s">
        <v>2</v>
      </c>
      <c r="G287" s="45">
        <f t="shared" si="32"/>
        <v>850000</v>
      </c>
      <c r="H287" s="45">
        <f t="shared" si="32"/>
        <v>745860.45</v>
      </c>
      <c r="I287" s="100">
        <f t="shared" si="24"/>
        <v>87.748288235294112</v>
      </c>
    </row>
    <row r="288" spans="1:9" ht="30" customHeight="1" outlineLevel="5" x14ac:dyDescent="0.2">
      <c r="A288" s="27" t="s">
        <v>156</v>
      </c>
      <c r="B288" s="28" t="s">
        <v>168</v>
      </c>
      <c r="C288" s="32" t="s">
        <v>75</v>
      </c>
      <c r="D288" s="32" t="s">
        <v>61</v>
      </c>
      <c r="E288" s="32" t="s">
        <v>147</v>
      </c>
      <c r="F288" s="32" t="s">
        <v>76</v>
      </c>
      <c r="G288" s="45">
        <f t="shared" si="32"/>
        <v>850000</v>
      </c>
      <c r="H288" s="45">
        <f t="shared" si="32"/>
        <v>745860.45</v>
      </c>
      <c r="I288" s="100">
        <f t="shared" si="24"/>
        <v>87.748288235294112</v>
      </c>
    </row>
    <row r="289" spans="1:9" ht="31.5" customHeight="1" outlineLevel="5" x14ac:dyDescent="0.2">
      <c r="A289" s="31" t="s">
        <v>77</v>
      </c>
      <c r="B289" s="28" t="s">
        <v>168</v>
      </c>
      <c r="C289" s="32" t="s">
        <v>75</v>
      </c>
      <c r="D289" s="32" t="s">
        <v>61</v>
      </c>
      <c r="E289" s="32" t="s">
        <v>147</v>
      </c>
      <c r="F289" s="32" t="s">
        <v>6</v>
      </c>
      <c r="G289" s="45">
        <f>G290</f>
        <v>850000</v>
      </c>
      <c r="H289" s="45">
        <f>H290</f>
        <v>745860.45</v>
      </c>
      <c r="I289" s="100">
        <f t="shared" si="24"/>
        <v>87.748288235294112</v>
      </c>
    </row>
    <row r="290" spans="1:9" ht="31.5" customHeight="1" outlineLevel="5" x14ac:dyDescent="0.2">
      <c r="A290" s="31" t="s">
        <v>378</v>
      </c>
      <c r="B290" s="28" t="s">
        <v>168</v>
      </c>
      <c r="C290" s="32" t="s">
        <v>75</v>
      </c>
      <c r="D290" s="32" t="s">
        <v>61</v>
      </c>
      <c r="E290" s="32" t="s">
        <v>147</v>
      </c>
      <c r="F290" s="32" t="s">
        <v>352</v>
      </c>
      <c r="G290" s="45">
        <v>850000</v>
      </c>
      <c r="H290" s="46">
        <v>745860.45</v>
      </c>
      <c r="I290" s="100">
        <f t="shared" si="24"/>
        <v>87.748288235294112</v>
      </c>
    </row>
    <row r="291" spans="1:9" s="54" customFormat="1" ht="19.5" customHeight="1" outlineLevel="5" x14ac:dyDescent="0.2">
      <c r="A291" s="49" t="s">
        <v>56</v>
      </c>
      <c r="B291" s="50" t="s">
        <v>168</v>
      </c>
      <c r="C291" s="52" t="s">
        <v>75</v>
      </c>
      <c r="D291" s="52" t="s">
        <v>64</v>
      </c>
      <c r="E291" s="52" t="s">
        <v>63</v>
      </c>
      <c r="F291" s="52" t="s">
        <v>2</v>
      </c>
      <c r="G291" s="53">
        <f>G292+G333+G339</f>
        <v>189967674.38</v>
      </c>
      <c r="H291" s="53">
        <f>H292+H333+H339</f>
        <v>172926764.53999999</v>
      </c>
      <c r="I291" s="99">
        <f t="shared" ref="I291:I394" si="33">H291/G291*100</f>
        <v>91.029573902182761</v>
      </c>
    </row>
    <row r="292" spans="1:9" s="41" customFormat="1" ht="48.75" customHeight="1" outlineLevel="5" x14ac:dyDescent="0.2">
      <c r="A292" s="48" t="s">
        <v>620</v>
      </c>
      <c r="B292" s="6" t="s">
        <v>168</v>
      </c>
      <c r="C292" s="47" t="s">
        <v>75</v>
      </c>
      <c r="D292" s="47" t="s">
        <v>64</v>
      </c>
      <c r="E292" s="47" t="s">
        <v>101</v>
      </c>
      <c r="F292" s="47" t="s">
        <v>2</v>
      </c>
      <c r="G292" s="45">
        <f>G293+G324</f>
        <v>111632399.25000001</v>
      </c>
      <c r="H292" s="45">
        <f>H293+H324</f>
        <v>102085762.17</v>
      </c>
      <c r="I292" s="101">
        <f t="shared" si="33"/>
        <v>91.448148437067644</v>
      </c>
    </row>
    <row r="293" spans="1:9" s="41" customFormat="1" ht="45.75" customHeight="1" outlineLevel="5" x14ac:dyDescent="0.2">
      <c r="A293" s="48" t="s">
        <v>245</v>
      </c>
      <c r="B293" s="6" t="s">
        <v>168</v>
      </c>
      <c r="C293" s="47" t="s">
        <v>75</v>
      </c>
      <c r="D293" s="47" t="s">
        <v>64</v>
      </c>
      <c r="E293" s="47" t="s">
        <v>102</v>
      </c>
      <c r="F293" s="47" t="s">
        <v>2</v>
      </c>
      <c r="G293" s="45">
        <f>G294+G319</f>
        <v>108705061.21000001</v>
      </c>
      <c r="H293" s="45">
        <f>H294+H319</f>
        <v>99158425.25</v>
      </c>
      <c r="I293" s="101">
        <f t="shared" si="33"/>
        <v>91.217855126765897</v>
      </c>
    </row>
    <row r="294" spans="1:9" s="65" customFormat="1" ht="31.5" customHeight="1" outlineLevel="5" x14ac:dyDescent="0.2">
      <c r="A294" s="48" t="s">
        <v>621</v>
      </c>
      <c r="B294" s="6" t="s">
        <v>168</v>
      </c>
      <c r="C294" s="47" t="s">
        <v>75</v>
      </c>
      <c r="D294" s="47" t="s">
        <v>64</v>
      </c>
      <c r="E294" s="47" t="s">
        <v>454</v>
      </c>
      <c r="F294" s="47" t="s">
        <v>2</v>
      </c>
      <c r="G294" s="45">
        <f>G295+G303+G307+G315+G311</f>
        <v>57581075.039999999</v>
      </c>
      <c r="H294" s="45">
        <f>H295+H303+H307+H315+H311</f>
        <v>48034439.079999998</v>
      </c>
      <c r="I294" s="101">
        <f t="shared" si="33"/>
        <v>83.420531913709127</v>
      </c>
    </row>
    <row r="295" spans="1:9" s="41" customFormat="1" ht="27.75" customHeight="1" outlineLevel="1" x14ac:dyDescent="0.2">
      <c r="A295" s="43" t="s">
        <v>622</v>
      </c>
      <c r="B295" s="6" t="s">
        <v>168</v>
      </c>
      <c r="C295" s="47" t="s">
        <v>75</v>
      </c>
      <c r="D295" s="47" t="s">
        <v>64</v>
      </c>
      <c r="E295" s="47" t="s">
        <v>148</v>
      </c>
      <c r="F295" s="47" t="s">
        <v>2</v>
      </c>
      <c r="G295" s="45">
        <f>G296+G300</f>
        <v>25312842.039999999</v>
      </c>
      <c r="H295" s="45">
        <f>H296+H300</f>
        <v>18304667.289999999</v>
      </c>
      <c r="I295" s="101">
        <f t="shared" si="33"/>
        <v>72.313757819349149</v>
      </c>
    </row>
    <row r="296" spans="1:9" s="41" customFormat="1" ht="33" customHeight="1" outlineLevel="5" x14ac:dyDescent="0.2">
      <c r="A296" s="48" t="s">
        <v>156</v>
      </c>
      <c r="B296" s="6" t="s">
        <v>168</v>
      </c>
      <c r="C296" s="47" t="s">
        <v>75</v>
      </c>
      <c r="D296" s="47" t="s">
        <v>64</v>
      </c>
      <c r="E296" s="47" t="s">
        <v>148</v>
      </c>
      <c r="F296" s="47" t="s">
        <v>76</v>
      </c>
      <c r="G296" s="45">
        <f t="shared" ref="G296:H296" si="34">G297</f>
        <v>25015503.149999999</v>
      </c>
      <c r="H296" s="45">
        <f t="shared" si="34"/>
        <v>18007328.399999999</v>
      </c>
      <c r="I296" s="101">
        <f t="shared" si="33"/>
        <v>71.984674032031222</v>
      </c>
    </row>
    <row r="297" spans="1:9" s="41" customFormat="1" ht="32.25" customHeight="1" outlineLevel="5" x14ac:dyDescent="0.2">
      <c r="A297" s="48" t="s">
        <v>77</v>
      </c>
      <c r="B297" s="6" t="s">
        <v>168</v>
      </c>
      <c r="C297" s="47" t="s">
        <v>75</v>
      </c>
      <c r="D297" s="47" t="s">
        <v>64</v>
      </c>
      <c r="E297" s="47" t="s">
        <v>148</v>
      </c>
      <c r="F297" s="47" t="s">
        <v>6</v>
      </c>
      <c r="G297" s="45">
        <f>G299+G298</f>
        <v>25015503.149999999</v>
      </c>
      <c r="H297" s="45">
        <f>H299+H298</f>
        <v>18007328.399999999</v>
      </c>
      <c r="I297" s="101">
        <f t="shared" si="33"/>
        <v>71.984674032031222</v>
      </c>
    </row>
    <row r="298" spans="1:9" s="41" customFormat="1" ht="32.25" customHeight="1" outlineLevel="5" x14ac:dyDescent="0.2">
      <c r="A298" s="48" t="s">
        <v>377</v>
      </c>
      <c r="B298" s="6" t="s">
        <v>168</v>
      </c>
      <c r="C298" s="47" t="s">
        <v>75</v>
      </c>
      <c r="D298" s="47" t="s">
        <v>64</v>
      </c>
      <c r="E298" s="47" t="s">
        <v>148</v>
      </c>
      <c r="F298" s="47" t="s">
        <v>361</v>
      </c>
      <c r="G298" s="45">
        <v>11944711.109999999</v>
      </c>
      <c r="H298" s="45">
        <v>11731494.140000001</v>
      </c>
      <c r="I298" s="101">
        <f t="shared" si="33"/>
        <v>98.214967544744596</v>
      </c>
    </row>
    <row r="299" spans="1:9" s="41" customFormat="1" ht="29.25" customHeight="1" outlineLevel="5" x14ac:dyDescent="0.2">
      <c r="A299" s="48" t="s">
        <v>378</v>
      </c>
      <c r="B299" s="6" t="s">
        <v>168</v>
      </c>
      <c r="C299" s="47" t="s">
        <v>75</v>
      </c>
      <c r="D299" s="47" t="s">
        <v>64</v>
      </c>
      <c r="E299" s="47" t="s">
        <v>148</v>
      </c>
      <c r="F299" s="47" t="s">
        <v>352</v>
      </c>
      <c r="G299" s="45">
        <v>13070792.039999999</v>
      </c>
      <c r="H299" s="46">
        <v>6275834.2599999998</v>
      </c>
      <c r="I299" s="101">
        <f t="shared" si="33"/>
        <v>48.014184915453676</v>
      </c>
    </row>
    <row r="300" spans="1:9" s="80" customFormat="1" ht="32.25" customHeight="1" outlineLevel="5" x14ac:dyDescent="0.2">
      <c r="A300" s="31" t="s">
        <v>324</v>
      </c>
      <c r="B300" s="6" t="s">
        <v>168</v>
      </c>
      <c r="C300" s="47" t="s">
        <v>75</v>
      </c>
      <c r="D300" s="47" t="s">
        <v>64</v>
      </c>
      <c r="E300" s="47" t="s">
        <v>148</v>
      </c>
      <c r="F300" s="47" t="s">
        <v>180</v>
      </c>
      <c r="G300" s="45">
        <f>G301</f>
        <v>297338.89</v>
      </c>
      <c r="H300" s="45">
        <f>H301</f>
        <v>297338.89</v>
      </c>
      <c r="I300" s="101">
        <f t="shared" si="33"/>
        <v>100</v>
      </c>
    </row>
    <row r="301" spans="1:9" s="80" customFormat="1" ht="25.5" customHeight="1" outlineLevel="5" x14ac:dyDescent="0.2">
      <c r="A301" s="31" t="s">
        <v>181</v>
      </c>
      <c r="B301" s="6" t="s">
        <v>168</v>
      </c>
      <c r="C301" s="47" t="s">
        <v>75</v>
      </c>
      <c r="D301" s="47" t="s">
        <v>64</v>
      </c>
      <c r="E301" s="47" t="s">
        <v>148</v>
      </c>
      <c r="F301" s="47" t="s">
        <v>182</v>
      </c>
      <c r="G301" s="45">
        <f>G302</f>
        <v>297338.89</v>
      </c>
      <c r="H301" s="45">
        <f>H302</f>
        <v>297338.89</v>
      </c>
      <c r="I301" s="101">
        <f t="shared" si="33"/>
        <v>100</v>
      </c>
    </row>
    <row r="302" spans="1:9" s="80" customFormat="1" ht="32.25" customHeight="1" outlineLevel="5" x14ac:dyDescent="0.2">
      <c r="A302" s="31" t="s">
        <v>384</v>
      </c>
      <c r="B302" s="6" t="s">
        <v>168</v>
      </c>
      <c r="C302" s="47" t="s">
        <v>75</v>
      </c>
      <c r="D302" s="47" t="s">
        <v>64</v>
      </c>
      <c r="E302" s="47" t="s">
        <v>148</v>
      </c>
      <c r="F302" s="47" t="s">
        <v>362</v>
      </c>
      <c r="G302" s="45">
        <v>297338.89</v>
      </c>
      <c r="H302" s="46">
        <v>297338.89</v>
      </c>
      <c r="I302" s="101">
        <f t="shared" si="33"/>
        <v>100</v>
      </c>
    </row>
    <row r="303" spans="1:9" s="41" customFormat="1" ht="63" customHeight="1" outlineLevel="5" x14ac:dyDescent="0.2">
      <c r="A303" s="48" t="s">
        <v>333</v>
      </c>
      <c r="B303" s="6" t="s">
        <v>168</v>
      </c>
      <c r="C303" s="47" t="s">
        <v>75</v>
      </c>
      <c r="D303" s="47" t="s">
        <v>64</v>
      </c>
      <c r="E303" s="47" t="s">
        <v>332</v>
      </c>
      <c r="F303" s="47" t="s">
        <v>2</v>
      </c>
      <c r="G303" s="45">
        <f t="shared" ref="G303:H305" si="35">G304</f>
        <v>3000000</v>
      </c>
      <c r="H303" s="45">
        <f t="shared" si="35"/>
        <v>500000</v>
      </c>
      <c r="I303" s="101">
        <f t="shared" si="33"/>
        <v>16.666666666666664</v>
      </c>
    </row>
    <row r="304" spans="1:9" ht="32.25" customHeight="1" outlineLevel="5" x14ac:dyDescent="0.2">
      <c r="A304" s="31" t="s">
        <v>79</v>
      </c>
      <c r="B304" s="28" t="s">
        <v>168</v>
      </c>
      <c r="C304" s="32" t="s">
        <v>75</v>
      </c>
      <c r="D304" s="32" t="s">
        <v>64</v>
      </c>
      <c r="E304" s="32" t="s">
        <v>332</v>
      </c>
      <c r="F304" s="32" t="s">
        <v>80</v>
      </c>
      <c r="G304" s="45">
        <f t="shared" si="35"/>
        <v>3000000</v>
      </c>
      <c r="H304" s="45">
        <f t="shared" si="35"/>
        <v>500000</v>
      </c>
      <c r="I304" s="100">
        <f t="shared" si="33"/>
        <v>16.666666666666664</v>
      </c>
    </row>
    <row r="305" spans="1:9" ht="50.25" customHeight="1" outlineLevel="5" x14ac:dyDescent="0.2">
      <c r="A305" s="27" t="s">
        <v>340</v>
      </c>
      <c r="B305" s="28" t="s">
        <v>168</v>
      </c>
      <c r="C305" s="32" t="s">
        <v>75</v>
      </c>
      <c r="D305" s="32" t="s">
        <v>64</v>
      </c>
      <c r="E305" s="32" t="s">
        <v>332</v>
      </c>
      <c r="F305" s="32" t="s">
        <v>54</v>
      </c>
      <c r="G305" s="45">
        <f t="shared" si="35"/>
        <v>3000000</v>
      </c>
      <c r="H305" s="45">
        <f t="shared" si="35"/>
        <v>500000</v>
      </c>
      <c r="I305" s="100">
        <f t="shared" si="33"/>
        <v>16.666666666666664</v>
      </c>
    </row>
    <row r="306" spans="1:9" ht="57" customHeight="1" outlineLevel="5" x14ac:dyDescent="0.2">
      <c r="A306" s="27" t="s">
        <v>388</v>
      </c>
      <c r="B306" s="28" t="s">
        <v>168</v>
      </c>
      <c r="C306" s="32" t="s">
        <v>75</v>
      </c>
      <c r="D306" s="32" t="s">
        <v>64</v>
      </c>
      <c r="E306" s="32" t="s">
        <v>332</v>
      </c>
      <c r="F306" s="32" t="s">
        <v>360</v>
      </c>
      <c r="G306" s="45">
        <v>3000000</v>
      </c>
      <c r="H306" s="46">
        <v>500000</v>
      </c>
      <c r="I306" s="100">
        <f t="shared" si="33"/>
        <v>16.666666666666664</v>
      </c>
    </row>
    <row r="307" spans="1:9" s="41" customFormat="1" ht="33.75" customHeight="1" outlineLevel="5" x14ac:dyDescent="0.2">
      <c r="A307" s="48" t="s">
        <v>623</v>
      </c>
      <c r="B307" s="6" t="s">
        <v>168</v>
      </c>
      <c r="C307" s="44" t="s">
        <v>75</v>
      </c>
      <c r="D307" s="47" t="s">
        <v>64</v>
      </c>
      <c r="E307" s="47" t="s">
        <v>177</v>
      </c>
      <c r="F307" s="47" t="s">
        <v>2</v>
      </c>
      <c r="G307" s="45">
        <f t="shared" ref="G307:H309" si="36">G308</f>
        <v>370000</v>
      </c>
      <c r="H307" s="45">
        <f t="shared" si="36"/>
        <v>369069.6</v>
      </c>
      <c r="I307" s="101">
        <f t="shared" si="33"/>
        <v>99.748540540540532</v>
      </c>
    </row>
    <row r="308" spans="1:9" s="41" customFormat="1" ht="33" customHeight="1" outlineLevel="2" x14ac:dyDescent="0.2">
      <c r="A308" s="48" t="s">
        <v>156</v>
      </c>
      <c r="B308" s="6" t="s">
        <v>168</v>
      </c>
      <c r="C308" s="44" t="s">
        <v>75</v>
      </c>
      <c r="D308" s="47" t="s">
        <v>64</v>
      </c>
      <c r="E308" s="47" t="s">
        <v>177</v>
      </c>
      <c r="F308" s="44" t="s">
        <v>76</v>
      </c>
      <c r="G308" s="45">
        <f t="shared" si="36"/>
        <v>370000</v>
      </c>
      <c r="H308" s="45">
        <f t="shared" si="36"/>
        <v>369069.6</v>
      </c>
      <c r="I308" s="101">
        <f t="shared" si="33"/>
        <v>99.748540540540532</v>
      </c>
    </row>
    <row r="309" spans="1:9" s="41" customFormat="1" ht="32.25" customHeight="1" outlineLevel="2" x14ac:dyDescent="0.2">
      <c r="A309" s="48" t="s">
        <v>77</v>
      </c>
      <c r="B309" s="6" t="s">
        <v>168</v>
      </c>
      <c r="C309" s="44" t="s">
        <v>75</v>
      </c>
      <c r="D309" s="47" t="s">
        <v>64</v>
      </c>
      <c r="E309" s="47" t="s">
        <v>177</v>
      </c>
      <c r="F309" s="44" t="s">
        <v>6</v>
      </c>
      <c r="G309" s="45">
        <f t="shared" si="36"/>
        <v>370000</v>
      </c>
      <c r="H309" s="45">
        <f t="shared" si="36"/>
        <v>369069.6</v>
      </c>
      <c r="I309" s="101">
        <f t="shared" si="33"/>
        <v>99.748540540540532</v>
      </c>
    </row>
    <row r="310" spans="1:9" s="41" customFormat="1" ht="32.25" customHeight="1" outlineLevel="2" x14ac:dyDescent="0.2">
      <c r="A310" s="43" t="s">
        <v>394</v>
      </c>
      <c r="B310" s="6" t="s">
        <v>168</v>
      </c>
      <c r="C310" s="44" t="s">
        <v>75</v>
      </c>
      <c r="D310" s="47" t="s">
        <v>64</v>
      </c>
      <c r="E310" s="47" t="s">
        <v>177</v>
      </c>
      <c r="F310" s="44" t="s">
        <v>395</v>
      </c>
      <c r="G310" s="45">
        <v>370000</v>
      </c>
      <c r="H310" s="46">
        <v>369069.6</v>
      </c>
      <c r="I310" s="101">
        <f t="shared" si="33"/>
        <v>99.748540540540532</v>
      </c>
    </row>
    <row r="311" spans="1:9" s="80" customFormat="1" ht="54" customHeight="1" outlineLevel="2" x14ac:dyDescent="0.2">
      <c r="A311" s="43" t="s">
        <v>548</v>
      </c>
      <c r="B311" s="6" t="s">
        <v>168</v>
      </c>
      <c r="C311" s="44" t="s">
        <v>75</v>
      </c>
      <c r="D311" s="47" t="s">
        <v>64</v>
      </c>
      <c r="E311" s="47" t="s">
        <v>549</v>
      </c>
      <c r="F311" s="44" t="s">
        <v>2</v>
      </c>
      <c r="G311" s="45">
        <f t="shared" ref="G311:H313" si="37">G312</f>
        <v>28009997.420000002</v>
      </c>
      <c r="H311" s="45">
        <f t="shared" si="37"/>
        <v>27994881.120000001</v>
      </c>
      <c r="I311" s="101">
        <f t="shared" si="33"/>
        <v>99.946032483426052</v>
      </c>
    </row>
    <row r="312" spans="1:9" s="80" customFormat="1" ht="32.25" customHeight="1" outlineLevel="2" x14ac:dyDescent="0.2">
      <c r="A312" s="48" t="s">
        <v>156</v>
      </c>
      <c r="B312" s="6" t="s">
        <v>168</v>
      </c>
      <c r="C312" s="44" t="s">
        <v>75</v>
      </c>
      <c r="D312" s="47" t="s">
        <v>64</v>
      </c>
      <c r="E312" s="47" t="s">
        <v>549</v>
      </c>
      <c r="F312" s="44" t="s">
        <v>76</v>
      </c>
      <c r="G312" s="45">
        <f t="shared" si="37"/>
        <v>28009997.420000002</v>
      </c>
      <c r="H312" s="45">
        <f t="shared" si="37"/>
        <v>27994881.120000001</v>
      </c>
      <c r="I312" s="101">
        <f t="shared" si="33"/>
        <v>99.946032483426052</v>
      </c>
    </row>
    <row r="313" spans="1:9" s="80" customFormat="1" ht="32.25" customHeight="1" outlineLevel="2" x14ac:dyDescent="0.2">
      <c r="A313" s="48" t="s">
        <v>77</v>
      </c>
      <c r="B313" s="6" t="s">
        <v>168</v>
      </c>
      <c r="C313" s="44" t="s">
        <v>75</v>
      </c>
      <c r="D313" s="47" t="s">
        <v>64</v>
      </c>
      <c r="E313" s="47" t="s">
        <v>549</v>
      </c>
      <c r="F313" s="44" t="s">
        <v>6</v>
      </c>
      <c r="G313" s="45">
        <f t="shared" si="37"/>
        <v>28009997.420000002</v>
      </c>
      <c r="H313" s="45">
        <f t="shared" si="37"/>
        <v>27994881.120000001</v>
      </c>
      <c r="I313" s="101">
        <f t="shared" si="33"/>
        <v>99.946032483426052</v>
      </c>
    </row>
    <row r="314" spans="1:9" s="80" customFormat="1" ht="32.25" customHeight="1" outlineLevel="2" x14ac:dyDescent="0.2">
      <c r="A314" s="48" t="s">
        <v>377</v>
      </c>
      <c r="B314" s="6" t="s">
        <v>168</v>
      </c>
      <c r="C314" s="47" t="s">
        <v>75</v>
      </c>
      <c r="D314" s="47" t="s">
        <v>64</v>
      </c>
      <c r="E314" s="47" t="s">
        <v>549</v>
      </c>
      <c r="F314" s="44" t="s">
        <v>361</v>
      </c>
      <c r="G314" s="45">
        <v>28009997.420000002</v>
      </c>
      <c r="H314" s="46">
        <v>27994881.120000001</v>
      </c>
      <c r="I314" s="101">
        <f t="shared" si="33"/>
        <v>99.946032483426052</v>
      </c>
    </row>
    <row r="315" spans="1:9" s="41" customFormat="1" ht="54.75" customHeight="1" outlineLevel="2" x14ac:dyDescent="0.2">
      <c r="A315" s="43" t="s">
        <v>547</v>
      </c>
      <c r="B315" s="6" t="s">
        <v>168</v>
      </c>
      <c r="C315" s="44" t="s">
        <v>75</v>
      </c>
      <c r="D315" s="47" t="s">
        <v>64</v>
      </c>
      <c r="E315" s="47" t="s">
        <v>546</v>
      </c>
      <c r="F315" s="44" t="s">
        <v>2</v>
      </c>
      <c r="G315" s="45">
        <f t="shared" ref="G315:H317" si="38">G316</f>
        <v>888235.58</v>
      </c>
      <c r="H315" s="45">
        <f t="shared" si="38"/>
        <v>865821.07</v>
      </c>
      <c r="I315" s="101">
        <f t="shared" si="33"/>
        <v>97.476512931400478</v>
      </c>
    </row>
    <row r="316" spans="1:9" s="41" customFormat="1" ht="32.25" customHeight="1" outlineLevel="2" x14ac:dyDescent="0.2">
      <c r="A316" s="48" t="s">
        <v>156</v>
      </c>
      <c r="B316" s="6" t="s">
        <v>168</v>
      </c>
      <c r="C316" s="44" t="s">
        <v>75</v>
      </c>
      <c r="D316" s="47" t="s">
        <v>64</v>
      </c>
      <c r="E316" s="47" t="s">
        <v>546</v>
      </c>
      <c r="F316" s="44" t="s">
        <v>76</v>
      </c>
      <c r="G316" s="45">
        <f t="shared" si="38"/>
        <v>888235.58</v>
      </c>
      <c r="H316" s="45">
        <f t="shared" si="38"/>
        <v>865821.07</v>
      </c>
      <c r="I316" s="101">
        <f t="shared" si="33"/>
        <v>97.476512931400478</v>
      </c>
    </row>
    <row r="317" spans="1:9" s="41" customFormat="1" ht="32.25" customHeight="1" outlineLevel="2" x14ac:dyDescent="0.2">
      <c r="A317" s="48" t="s">
        <v>77</v>
      </c>
      <c r="B317" s="6" t="s">
        <v>168</v>
      </c>
      <c r="C317" s="44" t="s">
        <v>75</v>
      </c>
      <c r="D317" s="47" t="s">
        <v>64</v>
      </c>
      <c r="E317" s="47" t="s">
        <v>546</v>
      </c>
      <c r="F317" s="44" t="s">
        <v>6</v>
      </c>
      <c r="G317" s="45">
        <f t="shared" si="38"/>
        <v>888235.58</v>
      </c>
      <c r="H317" s="45">
        <f t="shared" si="38"/>
        <v>865821.07</v>
      </c>
      <c r="I317" s="101">
        <f>H317/G317*100</f>
        <v>97.476512931400478</v>
      </c>
    </row>
    <row r="318" spans="1:9" s="41" customFormat="1" ht="32.25" customHeight="1" outlineLevel="2" x14ac:dyDescent="0.2">
      <c r="A318" s="48" t="s">
        <v>377</v>
      </c>
      <c r="B318" s="6" t="s">
        <v>168</v>
      </c>
      <c r="C318" s="47" t="s">
        <v>75</v>
      </c>
      <c r="D318" s="47" t="s">
        <v>64</v>
      </c>
      <c r="E318" s="47" t="s">
        <v>546</v>
      </c>
      <c r="F318" s="44" t="s">
        <v>361</v>
      </c>
      <c r="G318" s="45">
        <v>888235.58</v>
      </c>
      <c r="H318" s="46">
        <v>865821.07</v>
      </c>
      <c r="I318" s="101">
        <f t="shared" si="33"/>
        <v>97.476512931400478</v>
      </c>
    </row>
    <row r="319" spans="1:9" s="66" customFormat="1" ht="32.25" customHeight="1" outlineLevel="2" x14ac:dyDescent="0.2">
      <c r="A319" s="48" t="s">
        <v>414</v>
      </c>
      <c r="B319" s="6" t="s">
        <v>168</v>
      </c>
      <c r="C319" s="47" t="s">
        <v>75</v>
      </c>
      <c r="D319" s="47" t="s">
        <v>64</v>
      </c>
      <c r="E319" s="47" t="s">
        <v>415</v>
      </c>
      <c r="F319" s="44" t="s">
        <v>2</v>
      </c>
      <c r="G319" s="45">
        <f t="shared" ref="G319:H322" si="39">G320</f>
        <v>51123986.170000002</v>
      </c>
      <c r="H319" s="45">
        <f t="shared" si="39"/>
        <v>51123986.170000002</v>
      </c>
      <c r="I319" s="101">
        <f t="shared" si="33"/>
        <v>100</v>
      </c>
    </row>
    <row r="320" spans="1:9" s="41" customFormat="1" ht="32.25" customHeight="1" outlineLevel="2" x14ac:dyDescent="0.2">
      <c r="A320" s="48" t="s">
        <v>624</v>
      </c>
      <c r="B320" s="6" t="s">
        <v>168</v>
      </c>
      <c r="C320" s="47" t="s">
        <v>75</v>
      </c>
      <c r="D320" s="47" t="s">
        <v>64</v>
      </c>
      <c r="E320" s="32" t="s">
        <v>545</v>
      </c>
      <c r="F320" s="44" t="s">
        <v>2</v>
      </c>
      <c r="G320" s="45">
        <f t="shared" si="39"/>
        <v>51123986.170000002</v>
      </c>
      <c r="H320" s="45">
        <f t="shared" si="39"/>
        <v>51123986.170000002</v>
      </c>
      <c r="I320" s="101">
        <f t="shared" si="33"/>
        <v>100</v>
      </c>
    </row>
    <row r="321" spans="1:9" s="39" customFormat="1" ht="32.25" customHeight="1" outlineLevel="2" x14ac:dyDescent="0.2">
      <c r="A321" s="31" t="s">
        <v>324</v>
      </c>
      <c r="B321" s="28" t="s">
        <v>168</v>
      </c>
      <c r="C321" s="32" t="s">
        <v>75</v>
      </c>
      <c r="D321" s="32" t="s">
        <v>64</v>
      </c>
      <c r="E321" s="32" t="s">
        <v>545</v>
      </c>
      <c r="F321" s="29" t="s">
        <v>180</v>
      </c>
      <c r="G321" s="45">
        <f t="shared" si="39"/>
        <v>51123986.170000002</v>
      </c>
      <c r="H321" s="45">
        <f t="shared" si="39"/>
        <v>51123986.170000002</v>
      </c>
      <c r="I321" s="100">
        <f t="shared" si="33"/>
        <v>100</v>
      </c>
    </row>
    <row r="322" spans="1:9" s="39" customFormat="1" ht="32.25" customHeight="1" outlineLevel="2" x14ac:dyDescent="0.2">
      <c r="A322" s="31" t="s">
        <v>181</v>
      </c>
      <c r="B322" s="28" t="s">
        <v>168</v>
      </c>
      <c r="C322" s="32" t="s">
        <v>75</v>
      </c>
      <c r="D322" s="32" t="s">
        <v>64</v>
      </c>
      <c r="E322" s="32" t="s">
        <v>545</v>
      </c>
      <c r="F322" s="29" t="s">
        <v>182</v>
      </c>
      <c r="G322" s="45">
        <f t="shared" si="39"/>
        <v>51123986.170000002</v>
      </c>
      <c r="H322" s="45">
        <f t="shared" si="39"/>
        <v>51123986.170000002</v>
      </c>
      <c r="I322" s="100">
        <f t="shared" si="33"/>
        <v>100</v>
      </c>
    </row>
    <row r="323" spans="1:9" s="39" customFormat="1" ht="32.25" customHeight="1" outlineLevel="2" x14ac:dyDescent="0.2">
      <c r="A323" s="31" t="s">
        <v>384</v>
      </c>
      <c r="B323" s="28" t="s">
        <v>168</v>
      </c>
      <c r="C323" s="32" t="s">
        <v>75</v>
      </c>
      <c r="D323" s="32" t="s">
        <v>64</v>
      </c>
      <c r="E323" s="32" t="s">
        <v>545</v>
      </c>
      <c r="F323" s="29" t="s">
        <v>362</v>
      </c>
      <c r="G323" s="45">
        <v>51123986.170000002</v>
      </c>
      <c r="H323" s="45">
        <v>51123986.170000002</v>
      </c>
      <c r="I323" s="100">
        <f t="shared" si="33"/>
        <v>100</v>
      </c>
    </row>
    <row r="324" spans="1:9" s="41" customFormat="1" ht="51" customHeight="1" outlineLevel="2" x14ac:dyDescent="0.2">
      <c r="A324" s="48" t="s">
        <v>269</v>
      </c>
      <c r="B324" s="6" t="s">
        <v>168</v>
      </c>
      <c r="C324" s="47" t="s">
        <v>75</v>
      </c>
      <c r="D324" s="47" t="s">
        <v>64</v>
      </c>
      <c r="E324" s="47" t="s">
        <v>149</v>
      </c>
      <c r="F324" s="47" t="s">
        <v>2</v>
      </c>
      <c r="G324" s="45">
        <f>G329+G325</f>
        <v>2927338.04</v>
      </c>
      <c r="H324" s="45">
        <f>H329+H325</f>
        <v>2927336.92</v>
      </c>
      <c r="I324" s="101">
        <f t="shared" si="33"/>
        <v>99.999961739984073</v>
      </c>
    </row>
    <row r="325" spans="1:9" s="41" customFormat="1" ht="33.75" customHeight="1" outlineLevel="2" x14ac:dyDescent="0.2">
      <c r="A325" s="48" t="s">
        <v>450</v>
      </c>
      <c r="B325" s="6" t="s">
        <v>168</v>
      </c>
      <c r="C325" s="47" t="s">
        <v>75</v>
      </c>
      <c r="D325" s="47" t="s">
        <v>64</v>
      </c>
      <c r="E325" s="47" t="s">
        <v>179</v>
      </c>
      <c r="F325" s="47" t="s">
        <v>2</v>
      </c>
      <c r="G325" s="45">
        <f>G326</f>
        <v>2839517.9</v>
      </c>
      <c r="H325" s="45">
        <f>H326</f>
        <v>2839516.81</v>
      </c>
      <c r="I325" s="101">
        <f t="shared" si="33"/>
        <v>99.999961613202032</v>
      </c>
    </row>
    <row r="326" spans="1:9" ht="21" customHeight="1" outlineLevel="2" x14ac:dyDescent="0.2">
      <c r="A326" s="31" t="s">
        <v>79</v>
      </c>
      <c r="B326" s="28" t="s">
        <v>168</v>
      </c>
      <c r="C326" s="32" t="s">
        <v>75</v>
      </c>
      <c r="D326" s="32" t="s">
        <v>64</v>
      </c>
      <c r="E326" s="32" t="s">
        <v>179</v>
      </c>
      <c r="F326" s="32" t="s">
        <v>80</v>
      </c>
      <c r="G326" s="45">
        <f t="shared" ref="G326:H327" si="40">G327</f>
        <v>2839517.9</v>
      </c>
      <c r="H326" s="45">
        <f t="shared" si="40"/>
        <v>2839516.81</v>
      </c>
      <c r="I326" s="100">
        <f t="shared" si="33"/>
        <v>99.999961613202032</v>
      </c>
    </row>
    <row r="327" spans="1:9" ht="48.75" customHeight="1" outlineLevel="2" x14ac:dyDescent="0.2">
      <c r="A327" s="27" t="s">
        <v>340</v>
      </c>
      <c r="B327" s="28" t="s">
        <v>168</v>
      </c>
      <c r="C327" s="32" t="s">
        <v>75</v>
      </c>
      <c r="D327" s="32" t="s">
        <v>64</v>
      </c>
      <c r="E327" s="32" t="s">
        <v>179</v>
      </c>
      <c r="F327" s="32" t="s">
        <v>54</v>
      </c>
      <c r="G327" s="45">
        <f t="shared" si="40"/>
        <v>2839517.9</v>
      </c>
      <c r="H327" s="45">
        <f t="shared" si="40"/>
        <v>2839516.81</v>
      </c>
      <c r="I327" s="100">
        <f t="shared" si="33"/>
        <v>99.999961613202032</v>
      </c>
    </row>
    <row r="328" spans="1:9" ht="55.5" customHeight="1" outlineLevel="2" x14ac:dyDescent="0.2">
      <c r="A328" s="27" t="s">
        <v>388</v>
      </c>
      <c r="B328" s="28" t="s">
        <v>168</v>
      </c>
      <c r="C328" s="32" t="s">
        <v>75</v>
      </c>
      <c r="D328" s="32" t="s">
        <v>64</v>
      </c>
      <c r="E328" s="32" t="s">
        <v>179</v>
      </c>
      <c r="F328" s="32" t="s">
        <v>360</v>
      </c>
      <c r="G328" s="45">
        <v>2839517.9</v>
      </c>
      <c r="H328" s="46">
        <v>2839516.81</v>
      </c>
      <c r="I328" s="100">
        <f t="shared" si="33"/>
        <v>99.999961613202032</v>
      </c>
    </row>
    <row r="329" spans="1:9" s="41" customFormat="1" ht="26.25" customHeight="1" outlineLevel="2" x14ac:dyDescent="0.2">
      <c r="A329" s="48" t="s">
        <v>274</v>
      </c>
      <c r="B329" s="6" t="s">
        <v>168</v>
      </c>
      <c r="C329" s="47" t="s">
        <v>75</v>
      </c>
      <c r="D329" s="47" t="s">
        <v>64</v>
      </c>
      <c r="E329" s="47" t="s">
        <v>211</v>
      </c>
      <c r="F329" s="47" t="s">
        <v>2</v>
      </c>
      <c r="G329" s="45">
        <f t="shared" ref="G329:H331" si="41">G330</f>
        <v>87820.14</v>
      </c>
      <c r="H329" s="45">
        <f t="shared" si="41"/>
        <v>87820.11</v>
      </c>
      <c r="I329" s="101">
        <f t="shared" si="33"/>
        <v>99.999965839271042</v>
      </c>
    </row>
    <row r="330" spans="1:9" ht="26.25" customHeight="1" outlineLevel="2" x14ac:dyDescent="0.2">
      <c r="A330" s="31" t="s">
        <v>79</v>
      </c>
      <c r="B330" s="28" t="s">
        <v>168</v>
      </c>
      <c r="C330" s="32" t="s">
        <v>75</v>
      </c>
      <c r="D330" s="32" t="s">
        <v>64</v>
      </c>
      <c r="E330" s="32" t="s">
        <v>211</v>
      </c>
      <c r="F330" s="32" t="s">
        <v>80</v>
      </c>
      <c r="G330" s="45">
        <f t="shared" si="41"/>
        <v>87820.14</v>
      </c>
      <c r="H330" s="45">
        <f t="shared" si="41"/>
        <v>87820.11</v>
      </c>
      <c r="I330" s="100">
        <f t="shared" si="33"/>
        <v>99.999965839271042</v>
      </c>
    </row>
    <row r="331" spans="1:9" ht="54" customHeight="1" outlineLevel="2" x14ac:dyDescent="0.2">
      <c r="A331" s="27" t="s">
        <v>340</v>
      </c>
      <c r="B331" s="28" t="s">
        <v>168</v>
      </c>
      <c r="C331" s="32" t="s">
        <v>75</v>
      </c>
      <c r="D331" s="32" t="s">
        <v>64</v>
      </c>
      <c r="E331" s="32" t="s">
        <v>211</v>
      </c>
      <c r="F331" s="32" t="s">
        <v>54</v>
      </c>
      <c r="G331" s="45">
        <f t="shared" si="41"/>
        <v>87820.14</v>
      </c>
      <c r="H331" s="45">
        <f t="shared" si="41"/>
        <v>87820.11</v>
      </c>
      <c r="I331" s="100">
        <f t="shared" si="33"/>
        <v>99.999965839271042</v>
      </c>
    </row>
    <row r="332" spans="1:9" ht="64.5" customHeight="1" outlineLevel="2" x14ac:dyDescent="0.2">
      <c r="A332" s="27" t="s">
        <v>388</v>
      </c>
      <c r="B332" s="28" t="s">
        <v>168</v>
      </c>
      <c r="C332" s="32" t="s">
        <v>75</v>
      </c>
      <c r="D332" s="32" t="s">
        <v>64</v>
      </c>
      <c r="E332" s="32" t="s">
        <v>211</v>
      </c>
      <c r="F332" s="32" t="s">
        <v>360</v>
      </c>
      <c r="G332" s="45">
        <v>87820.14</v>
      </c>
      <c r="H332" s="46">
        <v>87820.11</v>
      </c>
      <c r="I332" s="100">
        <f t="shared" si="33"/>
        <v>99.999965839271042</v>
      </c>
    </row>
    <row r="333" spans="1:9" s="78" customFormat="1" ht="50.25" customHeight="1" outlineLevel="2" x14ac:dyDescent="0.2">
      <c r="A333" s="48" t="s">
        <v>625</v>
      </c>
      <c r="B333" s="6" t="s">
        <v>168</v>
      </c>
      <c r="C333" s="44" t="s">
        <v>75</v>
      </c>
      <c r="D333" s="44" t="s">
        <v>64</v>
      </c>
      <c r="E333" s="47" t="s">
        <v>247</v>
      </c>
      <c r="F333" s="47" t="s">
        <v>2</v>
      </c>
      <c r="G333" s="45">
        <f>G335</f>
        <v>5434750</v>
      </c>
      <c r="H333" s="45">
        <f>H335</f>
        <v>5420640.2199999997</v>
      </c>
      <c r="I333" s="101">
        <f t="shared" si="33"/>
        <v>99.740378490270942</v>
      </c>
    </row>
    <row r="334" spans="1:9" s="66" customFormat="1" ht="34.5" customHeight="1" outlineLevel="2" x14ac:dyDescent="0.2">
      <c r="A334" s="63" t="s">
        <v>455</v>
      </c>
      <c r="B334" s="6" t="s">
        <v>168</v>
      </c>
      <c r="C334" s="44" t="s">
        <v>75</v>
      </c>
      <c r="D334" s="44" t="s">
        <v>64</v>
      </c>
      <c r="E334" s="92" t="s">
        <v>456</v>
      </c>
      <c r="F334" s="47" t="s">
        <v>2</v>
      </c>
      <c r="G334" s="45">
        <f>G335</f>
        <v>5434750</v>
      </c>
      <c r="H334" s="45">
        <f>H335</f>
        <v>5420640.2199999997</v>
      </c>
      <c r="I334" s="101">
        <f t="shared" si="33"/>
        <v>99.740378490270942</v>
      </c>
    </row>
    <row r="335" spans="1:9" s="41" customFormat="1" ht="51.75" customHeight="1" outlineLevel="2" x14ac:dyDescent="0.2">
      <c r="A335" s="48" t="s">
        <v>246</v>
      </c>
      <c r="B335" s="6" t="s">
        <v>168</v>
      </c>
      <c r="C335" s="44" t="s">
        <v>75</v>
      </c>
      <c r="D335" s="44" t="s">
        <v>64</v>
      </c>
      <c r="E335" s="47" t="s">
        <v>248</v>
      </c>
      <c r="F335" s="47" t="s">
        <v>2</v>
      </c>
      <c r="G335" s="45">
        <f t="shared" ref="G335:H337" si="42">G336</f>
        <v>5434750</v>
      </c>
      <c r="H335" s="45">
        <f t="shared" si="42"/>
        <v>5420640.2199999997</v>
      </c>
      <c r="I335" s="101">
        <f t="shared" si="33"/>
        <v>99.740378490270942</v>
      </c>
    </row>
    <row r="336" spans="1:9" ht="36.75" customHeight="1" outlineLevel="2" x14ac:dyDescent="0.2">
      <c r="A336" s="31" t="s">
        <v>156</v>
      </c>
      <c r="B336" s="28" t="s">
        <v>168</v>
      </c>
      <c r="C336" s="29" t="s">
        <v>75</v>
      </c>
      <c r="D336" s="29" t="s">
        <v>64</v>
      </c>
      <c r="E336" s="32" t="s">
        <v>248</v>
      </c>
      <c r="F336" s="32" t="s">
        <v>76</v>
      </c>
      <c r="G336" s="45">
        <f t="shared" si="42"/>
        <v>5434750</v>
      </c>
      <c r="H336" s="45">
        <f t="shared" si="42"/>
        <v>5420640.2199999997</v>
      </c>
      <c r="I336" s="100">
        <f t="shared" si="33"/>
        <v>99.740378490270942</v>
      </c>
    </row>
    <row r="337" spans="1:9" ht="36" customHeight="1" outlineLevel="2" x14ac:dyDescent="0.2">
      <c r="A337" s="31" t="s">
        <v>77</v>
      </c>
      <c r="B337" s="28" t="s">
        <v>168</v>
      </c>
      <c r="C337" s="29" t="s">
        <v>75</v>
      </c>
      <c r="D337" s="29" t="s">
        <v>64</v>
      </c>
      <c r="E337" s="32" t="s">
        <v>248</v>
      </c>
      <c r="F337" s="32" t="s">
        <v>6</v>
      </c>
      <c r="G337" s="45">
        <f t="shared" si="42"/>
        <v>5434750</v>
      </c>
      <c r="H337" s="45">
        <f t="shared" si="42"/>
        <v>5420640.2199999997</v>
      </c>
      <c r="I337" s="100">
        <f t="shared" si="33"/>
        <v>99.740378490270942</v>
      </c>
    </row>
    <row r="338" spans="1:9" ht="36" customHeight="1" outlineLevel="2" x14ac:dyDescent="0.2">
      <c r="A338" s="31" t="s">
        <v>378</v>
      </c>
      <c r="B338" s="28" t="s">
        <v>168</v>
      </c>
      <c r="C338" s="29" t="s">
        <v>75</v>
      </c>
      <c r="D338" s="29" t="s">
        <v>64</v>
      </c>
      <c r="E338" s="32" t="s">
        <v>248</v>
      </c>
      <c r="F338" s="32" t="s">
        <v>352</v>
      </c>
      <c r="G338" s="45">
        <v>5434750</v>
      </c>
      <c r="H338" s="46">
        <v>5420640.2199999997</v>
      </c>
      <c r="I338" s="100">
        <f t="shared" si="33"/>
        <v>99.740378490270942</v>
      </c>
    </row>
    <row r="339" spans="1:9" s="80" customFormat="1" ht="36" customHeight="1" outlineLevel="2" x14ac:dyDescent="0.2">
      <c r="A339" s="31" t="s">
        <v>4</v>
      </c>
      <c r="B339" s="28" t="s">
        <v>168</v>
      </c>
      <c r="C339" s="29" t="s">
        <v>75</v>
      </c>
      <c r="D339" s="29" t="s">
        <v>64</v>
      </c>
      <c r="E339" s="32" t="s">
        <v>65</v>
      </c>
      <c r="F339" s="32" t="s">
        <v>2</v>
      </c>
      <c r="G339" s="45">
        <f t="shared" ref="G339:H343" si="43">G340</f>
        <v>72900525.129999995</v>
      </c>
      <c r="H339" s="45">
        <f t="shared" si="43"/>
        <v>65420362.149999999</v>
      </c>
      <c r="I339" s="100">
        <f t="shared" si="33"/>
        <v>89.739219344907355</v>
      </c>
    </row>
    <row r="340" spans="1:9" s="80" customFormat="1" ht="36" customHeight="1" outlineLevel="2" x14ac:dyDescent="0.2">
      <c r="A340" s="31" t="s">
        <v>66</v>
      </c>
      <c r="B340" s="28" t="s">
        <v>168</v>
      </c>
      <c r="C340" s="29" t="s">
        <v>75</v>
      </c>
      <c r="D340" s="29" t="s">
        <v>64</v>
      </c>
      <c r="E340" s="32" t="s">
        <v>67</v>
      </c>
      <c r="F340" s="32" t="s">
        <v>2</v>
      </c>
      <c r="G340" s="45">
        <f t="shared" si="43"/>
        <v>72900525.129999995</v>
      </c>
      <c r="H340" s="45">
        <f t="shared" si="43"/>
        <v>65420362.149999999</v>
      </c>
      <c r="I340" s="100">
        <f t="shared" si="33"/>
        <v>89.739219344907355</v>
      </c>
    </row>
    <row r="341" spans="1:9" s="80" customFormat="1" ht="40.5" customHeight="1" outlineLevel="2" x14ac:dyDescent="0.2">
      <c r="A341" s="31" t="s">
        <v>544</v>
      </c>
      <c r="B341" s="28" t="s">
        <v>168</v>
      </c>
      <c r="C341" s="29" t="s">
        <v>75</v>
      </c>
      <c r="D341" s="29" t="s">
        <v>64</v>
      </c>
      <c r="E341" s="32" t="s">
        <v>543</v>
      </c>
      <c r="F341" s="32" t="s">
        <v>2</v>
      </c>
      <c r="G341" s="45">
        <f t="shared" si="43"/>
        <v>72900525.129999995</v>
      </c>
      <c r="H341" s="45">
        <f t="shared" si="43"/>
        <v>65420362.149999999</v>
      </c>
      <c r="I341" s="100">
        <f t="shared" si="33"/>
        <v>89.739219344907355</v>
      </c>
    </row>
    <row r="342" spans="1:9" s="80" customFormat="1" ht="36" customHeight="1" outlineLevel="2" x14ac:dyDescent="0.2">
      <c r="A342" s="31" t="s">
        <v>156</v>
      </c>
      <c r="B342" s="28" t="s">
        <v>168</v>
      </c>
      <c r="C342" s="29" t="s">
        <v>75</v>
      </c>
      <c r="D342" s="29" t="s">
        <v>64</v>
      </c>
      <c r="E342" s="32" t="s">
        <v>543</v>
      </c>
      <c r="F342" s="32" t="s">
        <v>76</v>
      </c>
      <c r="G342" s="45">
        <f t="shared" si="43"/>
        <v>72900525.129999995</v>
      </c>
      <c r="H342" s="45">
        <f t="shared" si="43"/>
        <v>65420362.149999999</v>
      </c>
      <c r="I342" s="100">
        <f t="shared" si="33"/>
        <v>89.739219344907355</v>
      </c>
    </row>
    <row r="343" spans="1:9" s="80" customFormat="1" ht="36" customHeight="1" outlineLevel="2" x14ac:dyDescent="0.2">
      <c r="A343" s="31" t="s">
        <v>77</v>
      </c>
      <c r="B343" s="28" t="s">
        <v>168</v>
      </c>
      <c r="C343" s="29" t="s">
        <v>75</v>
      </c>
      <c r="D343" s="29" t="s">
        <v>64</v>
      </c>
      <c r="E343" s="32" t="s">
        <v>543</v>
      </c>
      <c r="F343" s="32" t="s">
        <v>6</v>
      </c>
      <c r="G343" s="45">
        <f t="shared" si="43"/>
        <v>72900525.129999995</v>
      </c>
      <c r="H343" s="45">
        <f t="shared" si="43"/>
        <v>65420362.149999999</v>
      </c>
      <c r="I343" s="100">
        <f t="shared" si="33"/>
        <v>89.739219344907355</v>
      </c>
    </row>
    <row r="344" spans="1:9" s="80" customFormat="1" ht="36" customHeight="1" outlineLevel="2" x14ac:dyDescent="0.2">
      <c r="A344" s="31" t="s">
        <v>378</v>
      </c>
      <c r="B344" s="28" t="s">
        <v>168</v>
      </c>
      <c r="C344" s="29" t="s">
        <v>75</v>
      </c>
      <c r="D344" s="29" t="s">
        <v>64</v>
      </c>
      <c r="E344" s="32" t="s">
        <v>543</v>
      </c>
      <c r="F344" s="32" t="s">
        <v>352</v>
      </c>
      <c r="G344" s="45">
        <v>72900525.129999995</v>
      </c>
      <c r="H344" s="46">
        <v>65420362.149999999</v>
      </c>
      <c r="I344" s="100">
        <f t="shared" si="33"/>
        <v>89.739219344907355</v>
      </c>
    </row>
    <row r="345" spans="1:9" s="54" customFormat="1" ht="30.75" customHeight="1" outlineLevel="2" x14ac:dyDescent="0.2">
      <c r="A345" s="49" t="s">
        <v>142</v>
      </c>
      <c r="B345" s="50" t="s">
        <v>168</v>
      </c>
      <c r="C345" s="51" t="s">
        <v>75</v>
      </c>
      <c r="D345" s="51" t="s">
        <v>71</v>
      </c>
      <c r="E345" s="52" t="s">
        <v>63</v>
      </c>
      <c r="F345" s="52" t="s">
        <v>2</v>
      </c>
      <c r="G345" s="53">
        <f>G346+G393+G412+G418</f>
        <v>53361113.899999999</v>
      </c>
      <c r="H345" s="53">
        <f>H346+H393+H412+H418</f>
        <v>46094010.699999996</v>
      </c>
      <c r="I345" s="99">
        <f t="shared" si="33"/>
        <v>86.381275297928141</v>
      </c>
    </row>
    <row r="346" spans="1:9" s="69" customFormat="1" ht="30.75" customHeight="1" outlineLevel="2" x14ac:dyDescent="0.2">
      <c r="A346" s="48" t="s">
        <v>626</v>
      </c>
      <c r="B346" s="6" t="s">
        <v>168</v>
      </c>
      <c r="C346" s="44" t="s">
        <v>75</v>
      </c>
      <c r="D346" s="44" t="s">
        <v>71</v>
      </c>
      <c r="E346" s="47" t="s">
        <v>254</v>
      </c>
      <c r="F346" s="47" t="s">
        <v>2</v>
      </c>
      <c r="G346" s="45">
        <f>G347</f>
        <v>21831223.43</v>
      </c>
      <c r="H346" s="45">
        <f>H347</f>
        <v>18690456.909999996</v>
      </c>
      <c r="I346" s="101">
        <f t="shared" si="33"/>
        <v>85.613419559052147</v>
      </c>
    </row>
    <row r="347" spans="1:9" s="66" customFormat="1" ht="30.75" customHeight="1" outlineLevel="2" x14ac:dyDescent="0.2">
      <c r="A347" s="67" t="s">
        <v>457</v>
      </c>
      <c r="B347" s="6" t="s">
        <v>168</v>
      </c>
      <c r="C347" s="44" t="s">
        <v>75</v>
      </c>
      <c r="D347" s="44" t="s">
        <v>71</v>
      </c>
      <c r="E347" s="68" t="s">
        <v>458</v>
      </c>
      <c r="F347" s="47" t="s">
        <v>2</v>
      </c>
      <c r="G347" s="45">
        <f>G348+G352+G356+G360+G365+G369+G373+G377+G381+G385+G389</f>
        <v>21831223.43</v>
      </c>
      <c r="H347" s="45">
        <f>H348+H352+H356+H360+H365+H369+H373+H377+H381+H385+H389</f>
        <v>18690456.909999996</v>
      </c>
      <c r="I347" s="101">
        <f t="shared" si="33"/>
        <v>85.613419559052147</v>
      </c>
    </row>
    <row r="348" spans="1:9" s="69" customFormat="1" ht="30.75" customHeight="1" outlineLevel="2" x14ac:dyDescent="0.2">
      <c r="A348" s="43" t="s">
        <v>249</v>
      </c>
      <c r="B348" s="6" t="s">
        <v>168</v>
      </c>
      <c r="C348" s="44" t="s">
        <v>75</v>
      </c>
      <c r="D348" s="44" t="s">
        <v>71</v>
      </c>
      <c r="E348" s="47" t="s">
        <v>255</v>
      </c>
      <c r="F348" s="47" t="s">
        <v>2</v>
      </c>
      <c r="G348" s="45">
        <f t="shared" ref="G348:H350" si="44">G349</f>
        <v>850000</v>
      </c>
      <c r="H348" s="45">
        <f t="shared" si="44"/>
        <v>849534.26</v>
      </c>
      <c r="I348" s="101">
        <f t="shared" si="33"/>
        <v>99.945207058823527</v>
      </c>
    </row>
    <row r="349" spans="1:9" s="69" customFormat="1" ht="41.25" customHeight="1" outlineLevel="2" x14ac:dyDescent="0.2">
      <c r="A349" s="48" t="s">
        <v>156</v>
      </c>
      <c r="B349" s="6" t="s">
        <v>168</v>
      </c>
      <c r="C349" s="44" t="s">
        <v>75</v>
      </c>
      <c r="D349" s="44" t="s">
        <v>71</v>
      </c>
      <c r="E349" s="47" t="s">
        <v>255</v>
      </c>
      <c r="F349" s="47" t="s">
        <v>76</v>
      </c>
      <c r="G349" s="45">
        <f t="shared" si="44"/>
        <v>850000</v>
      </c>
      <c r="H349" s="45">
        <f t="shared" si="44"/>
        <v>849534.26</v>
      </c>
      <c r="I349" s="101">
        <f t="shared" si="33"/>
        <v>99.945207058823527</v>
      </c>
    </row>
    <row r="350" spans="1:9" s="69" customFormat="1" ht="37.5" customHeight="1" outlineLevel="2" x14ac:dyDescent="0.2">
      <c r="A350" s="43" t="s">
        <v>77</v>
      </c>
      <c r="B350" s="6" t="s">
        <v>168</v>
      </c>
      <c r="C350" s="44" t="s">
        <v>75</v>
      </c>
      <c r="D350" s="44" t="s">
        <v>71</v>
      </c>
      <c r="E350" s="47" t="s">
        <v>255</v>
      </c>
      <c r="F350" s="47" t="s">
        <v>6</v>
      </c>
      <c r="G350" s="45">
        <f t="shared" si="44"/>
        <v>850000</v>
      </c>
      <c r="H350" s="45">
        <f t="shared" si="44"/>
        <v>849534.26</v>
      </c>
      <c r="I350" s="101">
        <f t="shared" si="33"/>
        <v>99.945207058823527</v>
      </c>
    </row>
    <row r="351" spans="1:9" s="69" customFormat="1" ht="37.5" customHeight="1" outlineLevel="2" x14ac:dyDescent="0.2">
      <c r="A351" s="43" t="s">
        <v>378</v>
      </c>
      <c r="B351" s="6" t="s">
        <v>168</v>
      </c>
      <c r="C351" s="44" t="s">
        <v>75</v>
      </c>
      <c r="D351" s="44" t="s">
        <v>71</v>
      </c>
      <c r="E351" s="47" t="s">
        <v>255</v>
      </c>
      <c r="F351" s="47" t="s">
        <v>352</v>
      </c>
      <c r="G351" s="45">
        <v>850000</v>
      </c>
      <c r="H351" s="46">
        <v>849534.26</v>
      </c>
      <c r="I351" s="101">
        <f t="shared" si="33"/>
        <v>99.945207058823527</v>
      </c>
    </row>
    <row r="352" spans="1:9" s="69" customFormat="1" ht="24.75" customHeight="1" outlineLevel="2" x14ac:dyDescent="0.2">
      <c r="A352" s="43" t="s">
        <v>416</v>
      </c>
      <c r="B352" s="6" t="s">
        <v>168</v>
      </c>
      <c r="C352" s="44" t="s">
        <v>75</v>
      </c>
      <c r="D352" s="44" t="s">
        <v>71</v>
      </c>
      <c r="E352" s="47" t="s">
        <v>417</v>
      </c>
      <c r="F352" s="47" t="s">
        <v>2</v>
      </c>
      <c r="G352" s="45">
        <f t="shared" ref="G352:H358" si="45">G353</f>
        <v>245600</v>
      </c>
      <c r="H352" s="45">
        <f t="shared" si="45"/>
        <v>239406.77</v>
      </c>
      <c r="I352" s="101">
        <f t="shared" si="33"/>
        <v>97.478326547231262</v>
      </c>
    </row>
    <row r="353" spans="1:9" s="69" customFormat="1" ht="35.25" customHeight="1" outlineLevel="2" x14ac:dyDescent="0.2">
      <c r="A353" s="43" t="s">
        <v>156</v>
      </c>
      <c r="B353" s="6" t="s">
        <v>168</v>
      </c>
      <c r="C353" s="44" t="s">
        <v>75</v>
      </c>
      <c r="D353" s="44" t="s">
        <v>71</v>
      </c>
      <c r="E353" s="47" t="s">
        <v>417</v>
      </c>
      <c r="F353" s="47" t="s">
        <v>76</v>
      </c>
      <c r="G353" s="45">
        <f t="shared" si="45"/>
        <v>245600</v>
      </c>
      <c r="H353" s="45">
        <f t="shared" si="45"/>
        <v>239406.77</v>
      </c>
      <c r="I353" s="101">
        <f t="shared" si="33"/>
        <v>97.478326547231262</v>
      </c>
    </row>
    <row r="354" spans="1:9" s="69" customFormat="1" ht="39.75" customHeight="1" outlineLevel="2" x14ac:dyDescent="0.2">
      <c r="A354" s="43" t="s">
        <v>283</v>
      </c>
      <c r="B354" s="6" t="s">
        <v>168</v>
      </c>
      <c r="C354" s="44" t="s">
        <v>75</v>
      </c>
      <c r="D354" s="44" t="s">
        <v>71</v>
      </c>
      <c r="E354" s="47" t="s">
        <v>417</v>
      </c>
      <c r="F354" s="47" t="s">
        <v>6</v>
      </c>
      <c r="G354" s="45">
        <f t="shared" si="45"/>
        <v>245600</v>
      </c>
      <c r="H354" s="45">
        <f t="shared" si="45"/>
        <v>239406.77</v>
      </c>
      <c r="I354" s="101">
        <f t="shared" si="33"/>
        <v>97.478326547231262</v>
      </c>
    </row>
    <row r="355" spans="1:9" s="69" customFormat="1" ht="39.75" customHeight="1" outlineLevel="2" x14ac:dyDescent="0.2">
      <c r="A355" s="43" t="s">
        <v>378</v>
      </c>
      <c r="B355" s="6" t="s">
        <v>168</v>
      </c>
      <c r="C355" s="44" t="s">
        <v>75</v>
      </c>
      <c r="D355" s="44" t="s">
        <v>71</v>
      </c>
      <c r="E355" s="47" t="s">
        <v>417</v>
      </c>
      <c r="F355" s="47" t="s">
        <v>352</v>
      </c>
      <c r="G355" s="45">
        <v>245600</v>
      </c>
      <c r="H355" s="46">
        <v>239406.77</v>
      </c>
      <c r="I355" s="101">
        <f t="shared" si="33"/>
        <v>97.478326547231262</v>
      </c>
    </row>
    <row r="356" spans="1:9" s="69" customFormat="1" ht="24.75" customHeight="1" outlineLevel="2" x14ac:dyDescent="0.2">
      <c r="A356" s="43" t="s">
        <v>418</v>
      </c>
      <c r="B356" s="6" t="s">
        <v>168</v>
      </c>
      <c r="C356" s="44" t="s">
        <v>75</v>
      </c>
      <c r="D356" s="44" t="s">
        <v>71</v>
      </c>
      <c r="E356" s="47" t="s">
        <v>282</v>
      </c>
      <c r="F356" s="47" t="s">
        <v>2</v>
      </c>
      <c r="G356" s="45">
        <f t="shared" si="45"/>
        <v>50000</v>
      </c>
      <c r="H356" s="45">
        <f t="shared" si="45"/>
        <v>49834.64</v>
      </c>
      <c r="I356" s="101">
        <f t="shared" ref="I356:I359" si="46">H356/G356*100</f>
        <v>99.669279999999986</v>
      </c>
    </row>
    <row r="357" spans="1:9" s="69" customFormat="1" ht="35.25" customHeight="1" outlineLevel="2" x14ac:dyDescent="0.2">
      <c r="A357" s="43" t="s">
        <v>156</v>
      </c>
      <c r="B357" s="6" t="s">
        <v>168</v>
      </c>
      <c r="C357" s="44" t="s">
        <v>75</v>
      </c>
      <c r="D357" s="44" t="s">
        <v>71</v>
      </c>
      <c r="E357" s="47" t="s">
        <v>282</v>
      </c>
      <c r="F357" s="47" t="s">
        <v>76</v>
      </c>
      <c r="G357" s="45">
        <f t="shared" si="45"/>
        <v>50000</v>
      </c>
      <c r="H357" s="45">
        <f t="shared" si="45"/>
        <v>49834.64</v>
      </c>
      <c r="I357" s="101">
        <f t="shared" si="46"/>
        <v>99.669279999999986</v>
      </c>
    </row>
    <row r="358" spans="1:9" s="69" customFormat="1" ht="39.75" customHeight="1" outlineLevel="2" x14ac:dyDescent="0.2">
      <c r="A358" s="43" t="s">
        <v>283</v>
      </c>
      <c r="B358" s="6" t="s">
        <v>168</v>
      </c>
      <c r="C358" s="44" t="s">
        <v>75</v>
      </c>
      <c r="D358" s="44" t="s">
        <v>71</v>
      </c>
      <c r="E358" s="47" t="s">
        <v>282</v>
      </c>
      <c r="F358" s="47" t="s">
        <v>6</v>
      </c>
      <c r="G358" s="45">
        <f t="shared" si="45"/>
        <v>50000</v>
      </c>
      <c r="H358" s="45">
        <f t="shared" si="45"/>
        <v>49834.64</v>
      </c>
      <c r="I358" s="101">
        <f t="shared" si="46"/>
        <v>99.669279999999986</v>
      </c>
    </row>
    <row r="359" spans="1:9" s="69" customFormat="1" ht="39.75" customHeight="1" outlineLevel="2" x14ac:dyDescent="0.2">
      <c r="A359" s="43" t="s">
        <v>378</v>
      </c>
      <c r="B359" s="6" t="s">
        <v>168</v>
      </c>
      <c r="C359" s="44" t="s">
        <v>75</v>
      </c>
      <c r="D359" s="44" t="s">
        <v>71</v>
      </c>
      <c r="E359" s="47" t="s">
        <v>282</v>
      </c>
      <c r="F359" s="47" t="s">
        <v>352</v>
      </c>
      <c r="G359" s="45">
        <v>50000</v>
      </c>
      <c r="H359" s="46">
        <v>49834.64</v>
      </c>
      <c r="I359" s="101">
        <f t="shared" si="46"/>
        <v>99.669279999999986</v>
      </c>
    </row>
    <row r="360" spans="1:9" s="69" customFormat="1" ht="30.75" customHeight="1" outlineLevel="2" x14ac:dyDescent="0.2">
      <c r="A360" s="43" t="s">
        <v>250</v>
      </c>
      <c r="B360" s="6" t="s">
        <v>168</v>
      </c>
      <c r="C360" s="44" t="s">
        <v>75</v>
      </c>
      <c r="D360" s="44" t="s">
        <v>71</v>
      </c>
      <c r="E360" s="47" t="s">
        <v>256</v>
      </c>
      <c r="F360" s="47" t="s">
        <v>2</v>
      </c>
      <c r="G360" s="45">
        <f t="shared" ref="G360:H361" si="47">G361</f>
        <v>4702180</v>
      </c>
      <c r="H360" s="45">
        <f t="shared" si="47"/>
        <v>3307896.1199999996</v>
      </c>
      <c r="I360" s="101">
        <f t="shared" si="33"/>
        <v>70.348138948317583</v>
      </c>
    </row>
    <row r="361" spans="1:9" s="69" customFormat="1" ht="40.5" customHeight="1" outlineLevel="2" x14ac:dyDescent="0.2">
      <c r="A361" s="43" t="s">
        <v>156</v>
      </c>
      <c r="B361" s="6" t="s">
        <v>168</v>
      </c>
      <c r="C361" s="44" t="s">
        <v>75</v>
      </c>
      <c r="D361" s="44" t="s">
        <v>71</v>
      </c>
      <c r="E361" s="47" t="s">
        <v>256</v>
      </c>
      <c r="F361" s="47" t="s">
        <v>76</v>
      </c>
      <c r="G361" s="45">
        <f t="shared" si="47"/>
        <v>4702180</v>
      </c>
      <c r="H361" s="45">
        <f t="shared" si="47"/>
        <v>3307896.1199999996</v>
      </c>
      <c r="I361" s="101">
        <f t="shared" si="33"/>
        <v>70.348138948317583</v>
      </c>
    </row>
    <row r="362" spans="1:9" s="69" customFormat="1" ht="42" customHeight="1" outlineLevel="2" x14ac:dyDescent="0.2">
      <c r="A362" s="43" t="s">
        <v>77</v>
      </c>
      <c r="B362" s="6" t="s">
        <v>168</v>
      </c>
      <c r="C362" s="44" t="s">
        <v>75</v>
      </c>
      <c r="D362" s="44" t="s">
        <v>71</v>
      </c>
      <c r="E362" s="47" t="s">
        <v>256</v>
      </c>
      <c r="F362" s="47" t="s">
        <v>6</v>
      </c>
      <c r="G362" s="45">
        <f>G363+G364</f>
        <v>4702180</v>
      </c>
      <c r="H362" s="45">
        <f>H363+H364</f>
        <v>3307896.1199999996</v>
      </c>
      <c r="I362" s="101">
        <f t="shared" si="33"/>
        <v>70.348138948317583</v>
      </c>
    </row>
    <row r="363" spans="1:9" s="69" customFormat="1" ht="42" customHeight="1" outlineLevel="2" x14ac:dyDescent="0.2">
      <c r="A363" s="43" t="s">
        <v>378</v>
      </c>
      <c r="B363" s="6" t="s">
        <v>168</v>
      </c>
      <c r="C363" s="44" t="s">
        <v>75</v>
      </c>
      <c r="D363" s="44" t="s">
        <v>71</v>
      </c>
      <c r="E363" s="47" t="s">
        <v>256</v>
      </c>
      <c r="F363" s="47" t="s">
        <v>352</v>
      </c>
      <c r="G363" s="45">
        <v>2902180</v>
      </c>
      <c r="H363" s="46">
        <v>2377230.2999999998</v>
      </c>
      <c r="I363" s="101">
        <f t="shared" si="33"/>
        <v>81.911883480693817</v>
      </c>
    </row>
    <row r="364" spans="1:9" s="69" customFormat="1" ht="42" customHeight="1" outlineLevel="2" x14ac:dyDescent="0.2">
      <c r="A364" s="43" t="s">
        <v>394</v>
      </c>
      <c r="B364" s="6" t="s">
        <v>168</v>
      </c>
      <c r="C364" s="44" t="s">
        <v>75</v>
      </c>
      <c r="D364" s="44" t="s">
        <v>71</v>
      </c>
      <c r="E364" s="47" t="s">
        <v>256</v>
      </c>
      <c r="F364" s="47" t="s">
        <v>395</v>
      </c>
      <c r="G364" s="45">
        <v>1800000</v>
      </c>
      <c r="H364" s="46">
        <v>930665.82</v>
      </c>
      <c r="I364" s="101">
        <f t="shared" si="33"/>
        <v>51.703656666666667</v>
      </c>
    </row>
    <row r="365" spans="1:9" s="69" customFormat="1" ht="30.75" customHeight="1" outlineLevel="2" x14ac:dyDescent="0.2">
      <c r="A365" s="43" t="s">
        <v>251</v>
      </c>
      <c r="B365" s="6" t="s">
        <v>168</v>
      </c>
      <c r="C365" s="44" t="s">
        <v>75</v>
      </c>
      <c r="D365" s="44" t="s">
        <v>71</v>
      </c>
      <c r="E365" s="47" t="s">
        <v>257</v>
      </c>
      <c r="F365" s="47" t="s">
        <v>2</v>
      </c>
      <c r="G365" s="45">
        <f t="shared" ref="G365:H367" si="48">G366</f>
        <v>100000</v>
      </c>
      <c r="H365" s="45">
        <f t="shared" si="48"/>
        <v>92499.96</v>
      </c>
      <c r="I365" s="101">
        <f t="shared" si="33"/>
        <v>92.499960000000002</v>
      </c>
    </row>
    <row r="366" spans="1:9" s="69" customFormat="1" ht="36.75" customHeight="1" outlineLevel="2" x14ac:dyDescent="0.2">
      <c r="A366" s="43" t="s">
        <v>156</v>
      </c>
      <c r="B366" s="6" t="s">
        <v>168</v>
      </c>
      <c r="C366" s="44" t="s">
        <v>75</v>
      </c>
      <c r="D366" s="44" t="s">
        <v>71</v>
      </c>
      <c r="E366" s="47" t="s">
        <v>257</v>
      </c>
      <c r="F366" s="47" t="s">
        <v>76</v>
      </c>
      <c r="G366" s="45">
        <f t="shared" si="48"/>
        <v>100000</v>
      </c>
      <c r="H366" s="45">
        <f t="shared" si="48"/>
        <v>92499.96</v>
      </c>
      <c r="I366" s="101">
        <f t="shared" si="33"/>
        <v>92.499960000000002</v>
      </c>
    </row>
    <row r="367" spans="1:9" s="69" customFormat="1" ht="36.75" customHeight="1" outlineLevel="2" x14ac:dyDescent="0.2">
      <c r="A367" s="43" t="s">
        <v>77</v>
      </c>
      <c r="B367" s="6" t="s">
        <v>168</v>
      </c>
      <c r="C367" s="44" t="s">
        <v>75</v>
      </c>
      <c r="D367" s="44" t="s">
        <v>71</v>
      </c>
      <c r="E367" s="47" t="s">
        <v>257</v>
      </c>
      <c r="F367" s="47" t="s">
        <v>6</v>
      </c>
      <c r="G367" s="45">
        <f t="shared" si="48"/>
        <v>100000</v>
      </c>
      <c r="H367" s="45">
        <f t="shared" si="48"/>
        <v>92499.96</v>
      </c>
      <c r="I367" s="101">
        <f t="shared" si="33"/>
        <v>92.499960000000002</v>
      </c>
    </row>
    <row r="368" spans="1:9" s="69" customFormat="1" ht="36.75" customHeight="1" outlineLevel="2" x14ac:dyDescent="0.2">
      <c r="A368" s="43" t="s">
        <v>378</v>
      </c>
      <c r="B368" s="6" t="s">
        <v>168</v>
      </c>
      <c r="C368" s="44" t="s">
        <v>75</v>
      </c>
      <c r="D368" s="44" t="s">
        <v>71</v>
      </c>
      <c r="E368" s="47" t="s">
        <v>257</v>
      </c>
      <c r="F368" s="47" t="s">
        <v>352</v>
      </c>
      <c r="G368" s="45">
        <v>100000</v>
      </c>
      <c r="H368" s="46">
        <v>92499.96</v>
      </c>
      <c r="I368" s="101">
        <f t="shared" si="33"/>
        <v>92.499960000000002</v>
      </c>
    </row>
    <row r="369" spans="1:9" s="69" customFormat="1" ht="24.75" customHeight="1" outlineLevel="2" x14ac:dyDescent="0.2">
      <c r="A369" s="43" t="s">
        <v>320</v>
      </c>
      <c r="B369" s="6" t="s">
        <v>168</v>
      </c>
      <c r="C369" s="44" t="s">
        <v>75</v>
      </c>
      <c r="D369" s="44" t="s">
        <v>71</v>
      </c>
      <c r="E369" s="47" t="s">
        <v>319</v>
      </c>
      <c r="F369" s="47" t="s">
        <v>2</v>
      </c>
      <c r="G369" s="45">
        <f t="shared" ref="G369:H371" si="49">G370</f>
        <v>600000</v>
      </c>
      <c r="H369" s="45">
        <f t="shared" si="49"/>
        <v>207216.4</v>
      </c>
      <c r="I369" s="101">
        <f t="shared" si="33"/>
        <v>34.536066666666663</v>
      </c>
    </row>
    <row r="370" spans="1:9" s="69" customFormat="1" ht="38.25" customHeight="1" outlineLevel="2" x14ac:dyDescent="0.2">
      <c r="A370" s="43" t="s">
        <v>156</v>
      </c>
      <c r="B370" s="6" t="s">
        <v>168</v>
      </c>
      <c r="C370" s="44" t="s">
        <v>75</v>
      </c>
      <c r="D370" s="44" t="s">
        <v>71</v>
      </c>
      <c r="E370" s="47" t="s">
        <v>319</v>
      </c>
      <c r="F370" s="47" t="s">
        <v>76</v>
      </c>
      <c r="G370" s="45">
        <f t="shared" si="49"/>
        <v>600000</v>
      </c>
      <c r="H370" s="45">
        <f t="shared" si="49"/>
        <v>207216.4</v>
      </c>
      <c r="I370" s="101">
        <f t="shared" si="33"/>
        <v>34.536066666666663</v>
      </c>
    </row>
    <row r="371" spans="1:9" s="69" customFormat="1" ht="39.75" customHeight="1" outlineLevel="2" x14ac:dyDescent="0.2">
      <c r="A371" s="43" t="s">
        <v>283</v>
      </c>
      <c r="B371" s="6" t="s">
        <v>168</v>
      </c>
      <c r="C371" s="44" t="s">
        <v>75</v>
      </c>
      <c r="D371" s="44" t="s">
        <v>71</v>
      </c>
      <c r="E371" s="47" t="s">
        <v>319</v>
      </c>
      <c r="F371" s="47" t="s">
        <v>6</v>
      </c>
      <c r="G371" s="45">
        <f t="shared" si="49"/>
        <v>600000</v>
      </c>
      <c r="H371" s="45">
        <f t="shared" si="49"/>
        <v>207216.4</v>
      </c>
      <c r="I371" s="101">
        <f t="shared" si="33"/>
        <v>34.536066666666663</v>
      </c>
    </row>
    <row r="372" spans="1:9" s="69" customFormat="1" ht="39.75" customHeight="1" outlineLevel="2" x14ac:dyDescent="0.2">
      <c r="A372" s="43" t="s">
        <v>378</v>
      </c>
      <c r="B372" s="6" t="s">
        <v>168</v>
      </c>
      <c r="C372" s="44" t="s">
        <v>75</v>
      </c>
      <c r="D372" s="44" t="s">
        <v>71</v>
      </c>
      <c r="E372" s="47" t="s">
        <v>319</v>
      </c>
      <c r="F372" s="47" t="s">
        <v>352</v>
      </c>
      <c r="G372" s="45">
        <v>600000</v>
      </c>
      <c r="H372" s="46">
        <v>207216.4</v>
      </c>
      <c r="I372" s="101">
        <f t="shared" si="33"/>
        <v>34.536066666666663</v>
      </c>
    </row>
    <row r="373" spans="1:9" s="69" customFormat="1" ht="30.75" customHeight="1" outlineLevel="2" x14ac:dyDescent="0.2">
      <c r="A373" s="43" t="s">
        <v>322</v>
      </c>
      <c r="B373" s="6" t="s">
        <v>168</v>
      </c>
      <c r="C373" s="44" t="s">
        <v>75</v>
      </c>
      <c r="D373" s="44" t="s">
        <v>71</v>
      </c>
      <c r="E373" s="47" t="s">
        <v>321</v>
      </c>
      <c r="F373" s="47" t="s">
        <v>2</v>
      </c>
      <c r="G373" s="45">
        <f t="shared" ref="G373:H389" si="50">G374</f>
        <v>4649961.17</v>
      </c>
      <c r="H373" s="45">
        <f t="shared" si="50"/>
        <v>3656113.07</v>
      </c>
      <c r="I373" s="101">
        <f t="shared" si="33"/>
        <v>78.626744102467413</v>
      </c>
    </row>
    <row r="374" spans="1:9" s="69" customFormat="1" ht="35.25" customHeight="1" outlineLevel="2" x14ac:dyDescent="0.2">
      <c r="A374" s="43" t="s">
        <v>156</v>
      </c>
      <c r="B374" s="6" t="s">
        <v>168</v>
      </c>
      <c r="C374" s="44" t="s">
        <v>75</v>
      </c>
      <c r="D374" s="44" t="s">
        <v>71</v>
      </c>
      <c r="E374" s="47" t="s">
        <v>321</v>
      </c>
      <c r="F374" s="47" t="s">
        <v>76</v>
      </c>
      <c r="G374" s="45">
        <f t="shared" si="50"/>
        <v>4649961.17</v>
      </c>
      <c r="H374" s="45">
        <f t="shared" si="50"/>
        <v>3656113.07</v>
      </c>
      <c r="I374" s="101">
        <f t="shared" si="33"/>
        <v>78.626744102467413</v>
      </c>
    </row>
    <row r="375" spans="1:9" s="69" customFormat="1" ht="39.75" customHeight="1" outlineLevel="2" x14ac:dyDescent="0.2">
      <c r="A375" s="43" t="s">
        <v>283</v>
      </c>
      <c r="B375" s="6" t="s">
        <v>168</v>
      </c>
      <c r="C375" s="44" t="s">
        <v>75</v>
      </c>
      <c r="D375" s="44" t="s">
        <v>71</v>
      </c>
      <c r="E375" s="47" t="s">
        <v>321</v>
      </c>
      <c r="F375" s="47" t="s">
        <v>6</v>
      </c>
      <c r="G375" s="45">
        <f t="shared" si="50"/>
        <v>4649961.17</v>
      </c>
      <c r="H375" s="45">
        <f t="shared" si="50"/>
        <v>3656113.07</v>
      </c>
      <c r="I375" s="101">
        <f t="shared" si="33"/>
        <v>78.626744102467413</v>
      </c>
    </row>
    <row r="376" spans="1:9" s="69" customFormat="1" ht="39.75" customHeight="1" outlineLevel="2" x14ac:dyDescent="0.2">
      <c r="A376" s="43" t="s">
        <v>378</v>
      </c>
      <c r="B376" s="6" t="s">
        <v>168</v>
      </c>
      <c r="C376" s="44" t="s">
        <v>75</v>
      </c>
      <c r="D376" s="44" t="s">
        <v>71</v>
      </c>
      <c r="E376" s="47" t="s">
        <v>321</v>
      </c>
      <c r="F376" s="47" t="s">
        <v>352</v>
      </c>
      <c r="G376" s="45">
        <v>4649961.17</v>
      </c>
      <c r="H376" s="46">
        <v>3656113.07</v>
      </c>
      <c r="I376" s="101">
        <f t="shared" si="33"/>
        <v>78.626744102467413</v>
      </c>
    </row>
    <row r="377" spans="1:9" s="69" customFormat="1" ht="39.75" customHeight="1" outlineLevel="2" x14ac:dyDescent="0.2">
      <c r="A377" s="43" t="s">
        <v>420</v>
      </c>
      <c r="B377" s="6" t="s">
        <v>168</v>
      </c>
      <c r="C377" s="44" t="s">
        <v>75</v>
      </c>
      <c r="D377" s="44" t="s">
        <v>71</v>
      </c>
      <c r="E377" s="47" t="s">
        <v>419</v>
      </c>
      <c r="F377" s="47" t="s">
        <v>2</v>
      </c>
      <c r="G377" s="45">
        <f t="shared" si="50"/>
        <v>35000</v>
      </c>
      <c r="H377" s="45">
        <f t="shared" si="50"/>
        <v>35000</v>
      </c>
      <c r="I377" s="101">
        <f t="shared" ref="I377:I380" si="51">H377/G377*100</f>
        <v>100</v>
      </c>
    </row>
    <row r="378" spans="1:9" s="69" customFormat="1" ht="39.75" customHeight="1" outlineLevel="2" x14ac:dyDescent="0.2">
      <c r="A378" s="43" t="s">
        <v>156</v>
      </c>
      <c r="B378" s="6" t="s">
        <v>168</v>
      </c>
      <c r="C378" s="44" t="s">
        <v>75</v>
      </c>
      <c r="D378" s="44" t="s">
        <v>71</v>
      </c>
      <c r="E378" s="47" t="s">
        <v>419</v>
      </c>
      <c r="F378" s="47" t="s">
        <v>76</v>
      </c>
      <c r="G378" s="45">
        <f t="shared" si="50"/>
        <v>35000</v>
      </c>
      <c r="H378" s="45">
        <f t="shared" si="50"/>
        <v>35000</v>
      </c>
      <c r="I378" s="101">
        <f t="shared" si="51"/>
        <v>100</v>
      </c>
    </row>
    <row r="379" spans="1:9" s="69" customFormat="1" ht="39.75" customHeight="1" outlineLevel="2" x14ac:dyDescent="0.2">
      <c r="A379" s="43" t="s">
        <v>283</v>
      </c>
      <c r="B379" s="6" t="s">
        <v>168</v>
      </c>
      <c r="C379" s="44" t="s">
        <v>75</v>
      </c>
      <c r="D379" s="44" t="s">
        <v>71</v>
      </c>
      <c r="E379" s="47" t="s">
        <v>419</v>
      </c>
      <c r="F379" s="47" t="s">
        <v>6</v>
      </c>
      <c r="G379" s="45">
        <f t="shared" si="50"/>
        <v>35000</v>
      </c>
      <c r="H379" s="45">
        <f t="shared" si="50"/>
        <v>35000</v>
      </c>
      <c r="I379" s="101">
        <f t="shared" si="51"/>
        <v>100</v>
      </c>
    </row>
    <row r="380" spans="1:9" s="69" customFormat="1" ht="39.75" customHeight="1" outlineLevel="2" x14ac:dyDescent="0.2">
      <c r="A380" s="43" t="s">
        <v>378</v>
      </c>
      <c r="B380" s="6" t="s">
        <v>168</v>
      </c>
      <c r="C380" s="44" t="s">
        <v>75</v>
      </c>
      <c r="D380" s="44" t="s">
        <v>71</v>
      </c>
      <c r="E380" s="47" t="s">
        <v>419</v>
      </c>
      <c r="F380" s="47" t="s">
        <v>352</v>
      </c>
      <c r="G380" s="45">
        <v>35000</v>
      </c>
      <c r="H380" s="46">
        <v>35000</v>
      </c>
      <c r="I380" s="101">
        <f t="shared" si="51"/>
        <v>100</v>
      </c>
    </row>
    <row r="381" spans="1:9" s="69" customFormat="1" ht="39.75" customHeight="1" outlineLevel="2" x14ac:dyDescent="0.2">
      <c r="A381" s="43" t="s">
        <v>422</v>
      </c>
      <c r="B381" s="6" t="s">
        <v>168</v>
      </c>
      <c r="C381" s="44" t="s">
        <v>75</v>
      </c>
      <c r="D381" s="44" t="s">
        <v>71</v>
      </c>
      <c r="E381" s="47" t="s">
        <v>421</v>
      </c>
      <c r="F381" s="47" t="s">
        <v>2</v>
      </c>
      <c r="G381" s="45">
        <f t="shared" si="50"/>
        <v>5700000</v>
      </c>
      <c r="H381" s="45">
        <f t="shared" si="50"/>
        <v>5354473.43</v>
      </c>
      <c r="I381" s="101">
        <f t="shared" ref="I381:I384" si="52">H381/G381*100</f>
        <v>93.938130350877188</v>
      </c>
    </row>
    <row r="382" spans="1:9" s="69" customFormat="1" ht="39.75" customHeight="1" outlineLevel="2" x14ac:dyDescent="0.2">
      <c r="A382" s="43" t="s">
        <v>156</v>
      </c>
      <c r="B382" s="6" t="s">
        <v>168</v>
      </c>
      <c r="C382" s="44" t="s">
        <v>75</v>
      </c>
      <c r="D382" s="44" t="s">
        <v>71</v>
      </c>
      <c r="E382" s="47" t="s">
        <v>421</v>
      </c>
      <c r="F382" s="47" t="s">
        <v>76</v>
      </c>
      <c r="G382" s="45">
        <f t="shared" si="50"/>
        <v>5700000</v>
      </c>
      <c r="H382" s="45">
        <f t="shared" si="50"/>
        <v>5354473.43</v>
      </c>
      <c r="I382" s="101">
        <f t="shared" si="52"/>
        <v>93.938130350877188</v>
      </c>
    </row>
    <row r="383" spans="1:9" s="69" customFormat="1" ht="39.75" customHeight="1" outlineLevel="2" x14ac:dyDescent="0.2">
      <c r="A383" s="43" t="s">
        <v>283</v>
      </c>
      <c r="B383" s="6" t="s">
        <v>168</v>
      </c>
      <c r="C383" s="44" t="s">
        <v>75</v>
      </c>
      <c r="D383" s="44" t="s">
        <v>71</v>
      </c>
      <c r="E383" s="47" t="s">
        <v>421</v>
      </c>
      <c r="F383" s="47" t="s">
        <v>6</v>
      </c>
      <c r="G383" s="45">
        <f t="shared" si="50"/>
        <v>5700000</v>
      </c>
      <c r="H383" s="45">
        <f t="shared" si="50"/>
        <v>5354473.43</v>
      </c>
      <c r="I383" s="101">
        <f t="shared" si="52"/>
        <v>93.938130350877188</v>
      </c>
    </row>
    <row r="384" spans="1:9" s="69" customFormat="1" ht="39.75" customHeight="1" outlineLevel="2" x14ac:dyDescent="0.2">
      <c r="A384" s="43" t="s">
        <v>378</v>
      </c>
      <c r="B384" s="6" t="s">
        <v>168</v>
      </c>
      <c r="C384" s="44" t="s">
        <v>75</v>
      </c>
      <c r="D384" s="44" t="s">
        <v>71</v>
      </c>
      <c r="E384" s="47" t="s">
        <v>421</v>
      </c>
      <c r="F384" s="47" t="s">
        <v>352</v>
      </c>
      <c r="G384" s="45">
        <v>5700000</v>
      </c>
      <c r="H384" s="46">
        <v>5354473.43</v>
      </c>
      <c r="I384" s="101">
        <f t="shared" si="52"/>
        <v>93.938130350877188</v>
      </c>
    </row>
    <row r="385" spans="1:9" s="69" customFormat="1" ht="39.75" customHeight="1" outlineLevel="2" x14ac:dyDescent="0.2">
      <c r="A385" s="43" t="s">
        <v>423</v>
      </c>
      <c r="B385" s="6" t="s">
        <v>168</v>
      </c>
      <c r="C385" s="44" t="s">
        <v>75</v>
      </c>
      <c r="D385" s="44" t="s">
        <v>71</v>
      </c>
      <c r="E385" s="47" t="s">
        <v>424</v>
      </c>
      <c r="F385" s="47" t="s">
        <v>2</v>
      </c>
      <c r="G385" s="45">
        <f t="shared" si="50"/>
        <v>4849497.43</v>
      </c>
      <c r="H385" s="45">
        <f t="shared" si="50"/>
        <v>4849497.43</v>
      </c>
      <c r="I385" s="101">
        <f t="shared" ref="I385:I388" si="53">H385/G385*100</f>
        <v>100</v>
      </c>
    </row>
    <row r="386" spans="1:9" s="69" customFormat="1" ht="39.75" customHeight="1" outlineLevel="2" x14ac:dyDescent="0.2">
      <c r="A386" s="43" t="s">
        <v>156</v>
      </c>
      <c r="B386" s="6" t="s">
        <v>168</v>
      </c>
      <c r="C386" s="44" t="s">
        <v>75</v>
      </c>
      <c r="D386" s="44" t="s">
        <v>71</v>
      </c>
      <c r="E386" s="47" t="s">
        <v>424</v>
      </c>
      <c r="F386" s="47" t="s">
        <v>76</v>
      </c>
      <c r="G386" s="45">
        <f t="shared" si="50"/>
        <v>4849497.43</v>
      </c>
      <c r="H386" s="45">
        <f t="shared" si="50"/>
        <v>4849497.43</v>
      </c>
      <c r="I386" s="101">
        <f t="shared" si="53"/>
        <v>100</v>
      </c>
    </row>
    <row r="387" spans="1:9" s="69" customFormat="1" ht="39.75" customHeight="1" outlineLevel="2" x14ac:dyDescent="0.2">
      <c r="A387" s="43" t="s">
        <v>283</v>
      </c>
      <c r="B387" s="6" t="s">
        <v>168</v>
      </c>
      <c r="C387" s="44" t="s">
        <v>75</v>
      </c>
      <c r="D387" s="44" t="s">
        <v>71</v>
      </c>
      <c r="E387" s="47" t="s">
        <v>424</v>
      </c>
      <c r="F387" s="47" t="s">
        <v>6</v>
      </c>
      <c r="G387" s="45">
        <f t="shared" si="50"/>
        <v>4849497.43</v>
      </c>
      <c r="H387" s="45">
        <f t="shared" si="50"/>
        <v>4849497.43</v>
      </c>
      <c r="I387" s="101">
        <f t="shared" si="53"/>
        <v>100</v>
      </c>
    </row>
    <row r="388" spans="1:9" s="69" customFormat="1" ht="39.75" customHeight="1" outlineLevel="2" x14ac:dyDescent="0.2">
      <c r="A388" s="43" t="s">
        <v>378</v>
      </c>
      <c r="B388" s="6" t="s">
        <v>168</v>
      </c>
      <c r="C388" s="44" t="s">
        <v>75</v>
      </c>
      <c r="D388" s="44" t="s">
        <v>71</v>
      </c>
      <c r="E388" s="47" t="s">
        <v>424</v>
      </c>
      <c r="F388" s="47" t="s">
        <v>352</v>
      </c>
      <c r="G388" s="45">
        <v>4849497.43</v>
      </c>
      <c r="H388" s="46">
        <v>4849497.43</v>
      </c>
      <c r="I388" s="101">
        <f t="shared" si="53"/>
        <v>100</v>
      </c>
    </row>
    <row r="389" spans="1:9" s="41" customFormat="1" ht="39.75" customHeight="1" outlineLevel="2" x14ac:dyDescent="0.2">
      <c r="A389" s="43" t="s">
        <v>426</v>
      </c>
      <c r="B389" s="6" t="s">
        <v>168</v>
      </c>
      <c r="C389" s="44" t="s">
        <v>75</v>
      </c>
      <c r="D389" s="44" t="s">
        <v>71</v>
      </c>
      <c r="E389" s="47" t="s">
        <v>425</v>
      </c>
      <c r="F389" s="47" t="s">
        <v>2</v>
      </c>
      <c r="G389" s="45">
        <f t="shared" si="50"/>
        <v>48984.83</v>
      </c>
      <c r="H389" s="45">
        <f t="shared" si="50"/>
        <v>48984.83</v>
      </c>
      <c r="I389" s="101">
        <f t="shared" ref="I389:I392" si="54">H389/G389*100</f>
        <v>100</v>
      </c>
    </row>
    <row r="390" spans="1:9" s="39" customFormat="1" ht="39.75" customHeight="1" outlineLevel="2" x14ac:dyDescent="0.2">
      <c r="A390" s="27" t="s">
        <v>156</v>
      </c>
      <c r="B390" s="28" t="s">
        <v>168</v>
      </c>
      <c r="C390" s="29" t="s">
        <v>75</v>
      </c>
      <c r="D390" s="29" t="s">
        <v>71</v>
      </c>
      <c r="E390" s="32" t="s">
        <v>425</v>
      </c>
      <c r="F390" s="32" t="s">
        <v>76</v>
      </c>
      <c r="G390" s="45">
        <f t="shared" ref="G390:H391" si="55">G391</f>
        <v>48984.83</v>
      </c>
      <c r="H390" s="45">
        <f t="shared" si="55"/>
        <v>48984.83</v>
      </c>
      <c r="I390" s="100">
        <f t="shared" si="54"/>
        <v>100</v>
      </c>
    </row>
    <row r="391" spans="1:9" s="39" customFormat="1" ht="39.75" customHeight="1" outlineLevel="2" x14ac:dyDescent="0.2">
      <c r="A391" s="27" t="s">
        <v>283</v>
      </c>
      <c r="B391" s="28" t="s">
        <v>168</v>
      </c>
      <c r="C391" s="29" t="s">
        <v>75</v>
      </c>
      <c r="D391" s="29" t="s">
        <v>71</v>
      </c>
      <c r="E391" s="32" t="s">
        <v>425</v>
      </c>
      <c r="F391" s="32" t="s">
        <v>6</v>
      </c>
      <c r="G391" s="45">
        <f t="shared" si="55"/>
        <v>48984.83</v>
      </c>
      <c r="H391" s="45">
        <f t="shared" si="55"/>
        <v>48984.83</v>
      </c>
      <c r="I391" s="100">
        <f t="shared" si="54"/>
        <v>100</v>
      </c>
    </row>
    <row r="392" spans="1:9" s="39" customFormat="1" ht="39.75" customHeight="1" outlineLevel="2" x14ac:dyDescent="0.2">
      <c r="A392" s="27" t="s">
        <v>378</v>
      </c>
      <c r="B392" s="28" t="s">
        <v>168</v>
      </c>
      <c r="C392" s="29" t="s">
        <v>75</v>
      </c>
      <c r="D392" s="29" t="s">
        <v>71</v>
      </c>
      <c r="E392" s="32" t="s">
        <v>425</v>
      </c>
      <c r="F392" s="32" t="s">
        <v>352</v>
      </c>
      <c r="G392" s="45">
        <v>48984.83</v>
      </c>
      <c r="H392" s="46">
        <v>48984.83</v>
      </c>
      <c r="I392" s="100">
        <f t="shared" si="54"/>
        <v>100</v>
      </c>
    </row>
    <row r="393" spans="1:9" s="69" customFormat="1" ht="48.75" customHeight="1" outlineLevel="2" x14ac:dyDescent="0.2">
      <c r="A393" s="43" t="s">
        <v>252</v>
      </c>
      <c r="B393" s="6" t="s">
        <v>168</v>
      </c>
      <c r="C393" s="44" t="s">
        <v>75</v>
      </c>
      <c r="D393" s="44" t="s">
        <v>71</v>
      </c>
      <c r="E393" s="47" t="s">
        <v>258</v>
      </c>
      <c r="F393" s="47" t="s">
        <v>2</v>
      </c>
      <c r="G393" s="45">
        <f>G395+G399+G403+G407</f>
        <v>25972458.73</v>
      </c>
      <c r="H393" s="45">
        <f>H395+H399+H403+H407</f>
        <v>24458442.050000001</v>
      </c>
      <c r="I393" s="101">
        <f t="shared" si="33"/>
        <v>94.170684047516815</v>
      </c>
    </row>
    <row r="394" spans="1:9" s="69" customFormat="1" ht="32.25" customHeight="1" outlineLevel="2" x14ac:dyDescent="0.2">
      <c r="A394" s="63" t="s">
        <v>459</v>
      </c>
      <c r="B394" s="6" t="s">
        <v>168</v>
      </c>
      <c r="C394" s="44" t="s">
        <v>75</v>
      </c>
      <c r="D394" s="44" t="s">
        <v>71</v>
      </c>
      <c r="E394" s="92" t="s">
        <v>460</v>
      </c>
      <c r="F394" s="47" t="s">
        <v>2</v>
      </c>
      <c r="G394" s="45">
        <f>G395+G399+G403</f>
        <v>18962311.98</v>
      </c>
      <c r="H394" s="45">
        <f>H395+H399+H403</f>
        <v>17448295.300000001</v>
      </c>
      <c r="I394" s="101">
        <f t="shared" si="33"/>
        <v>92.015653567999152</v>
      </c>
    </row>
    <row r="395" spans="1:9" s="69" customFormat="1" ht="30.75" customHeight="1" outlineLevel="2" x14ac:dyDescent="0.2">
      <c r="A395" s="43" t="s">
        <v>253</v>
      </c>
      <c r="B395" s="6" t="s">
        <v>168</v>
      </c>
      <c r="C395" s="44" t="s">
        <v>75</v>
      </c>
      <c r="D395" s="44" t="s">
        <v>71</v>
      </c>
      <c r="E395" s="47" t="s">
        <v>259</v>
      </c>
      <c r="F395" s="47" t="s">
        <v>2</v>
      </c>
      <c r="G395" s="45">
        <f t="shared" ref="G395:H397" si="56">G396</f>
        <v>11514472</v>
      </c>
      <c r="H395" s="45">
        <f t="shared" si="56"/>
        <v>10000455.32</v>
      </c>
      <c r="I395" s="101">
        <f t="shared" ref="I395:I515" si="57">H395/G395*100</f>
        <v>86.851184492002758</v>
      </c>
    </row>
    <row r="396" spans="1:9" s="69" customFormat="1" ht="37.5" customHeight="1" outlineLevel="2" x14ac:dyDescent="0.2">
      <c r="A396" s="43" t="s">
        <v>156</v>
      </c>
      <c r="B396" s="6" t="s">
        <v>168</v>
      </c>
      <c r="C396" s="44" t="s">
        <v>75</v>
      </c>
      <c r="D396" s="44" t="s">
        <v>71</v>
      </c>
      <c r="E396" s="47" t="s">
        <v>259</v>
      </c>
      <c r="F396" s="47" t="s">
        <v>76</v>
      </c>
      <c r="G396" s="45">
        <f t="shared" si="56"/>
        <v>11514472</v>
      </c>
      <c r="H396" s="45">
        <f t="shared" si="56"/>
        <v>10000455.32</v>
      </c>
      <c r="I396" s="101">
        <f t="shared" si="57"/>
        <v>86.851184492002758</v>
      </c>
    </row>
    <row r="397" spans="1:9" s="69" customFormat="1" ht="36" customHeight="1" outlineLevel="2" x14ac:dyDescent="0.2">
      <c r="A397" s="43" t="s">
        <v>77</v>
      </c>
      <c r="B397" s="6" t="s">
        <v>168</v>
      </c>
      <c r="C397" s="44" t="s">
        <v>75</v>
      </c>
      <c r="D397" s="44" t="s">
        <v>71</v>
      </c>
      <c r="E397" s="47" t="s">
        <v>259</v>
      </c>
      <c r="F397" s="47" t="s">
        <v>6</v>
      </c>
      <c r="G397" s="45">
        <f t="shared" si="56"/>
        <v>11514472</v>
      </c>
      <c r="H397" s="45">
        <f t="shared" si="56"/>
        <v>10000455.32</v>
      </c>
      <c r="I397" s="101">
        <f t="shared" si="57"/>
        <v>86.851184492002758</v>
      </c>
    </row>
    <row r="398" spans="1:9" s="69" customFormat="1" ht="36" customHeight="1" outlineLevel="2" x14ac:dyDescent="0.2">
      <c r="A398" s="43" t="s">
        <v>378</v>
      </c>
      <c r="B398" s="6" t="s">
        <v>168</v>
      </c>
      <c r="C398" s="44" t="s">
        <v>75</v>
      </c>
      <c r="D398" s="44" t="s">
        <v>71</v>
      </c>
      <c r="E398" s="47" t="s">
        <v>259</v>
      </c>
      <c r="F398" s="47" t="s">
        <v>352</v>
      </c>
      <c r="G398" s="45">
        <v>11514472</v>
      </c>
      <c r="H398" s="46">
        <v>10000455.32</v>
      </c>
      <c r="I398" s="101">
        <f t="shared" si="57"/>
        <v>86.851184492002758</v>
      </c>
    </row>
    <row r="399" spans="1:9" s="69" customFormat="1" ht="36" customHeight="1" outlineLevel="2" x14ac:dyDescent="0.2">
      <c r="A399" s="43" t="s">
        <v>284</v>
      </c>
      <c r="B399" s="6" t="s">
        <v>168</v>
      </c>
      <c r="C399" s="44" t="s">
        <v>75</v>
      </c>
      <c r="D399" s="44" t="s">
        <v>71</v>
      </c>
      <c r="E399" s="47" t="s">
        <v>285</v>
      </c>
      <c r="F399" s="47" t="s">
        <v>2</v>
      </c>
      <c r="G399" s="45">
        <f t="shared" ref="G399:H401" si="58">G400</f>
        <v>7224404.7800000003</v>
      </c>
      <c r="H399" s="45">
        <f t="shared" si="58"/>
        <v>7224404.7800000003</v>
      </c>
      <c r="I399" s="101">
        <f t="shared" si="57"/>
        <v>100</v>
      </c>
    </row>
    <row r="400" spans="1:9" s="69" customFormat="1" ht="35.25" customHeight="1" outlineLevel="2" x14ac:dyDescent="0.2">
      <c r="A400" s="43" t="s">
        <v>156</v>
      </c>
      <c r="B400" s="6" t="s">
        <v>168</v>
      </c>
      <c r="C400" s="44" t="s">
        <v>75</v>
      </c>
      <c r="D400" s="44" t="s">
        <v>71</v>
      </c>
      <c r="E400" s="47" t="s">
        <v>285</v>
      </c>
      <c r="F400" s="47" t="s">
        <v>76</v>
      </c>
      <c r="G400" s="45">
        <f t="shared" si="58"/>
        <v>7224404.7800000003</v>
      </c>
      <c r="H400" s="45">
        <f t="shared" si="58"/>
        <v>7224404.7800000003</v>
      </c>
      <c r="I400" s="101">
        <f t="shared" si="57"/>
        <v>100</v>
      </c>
    </row>
    <row r="401" spans="1:9" s="69" customFormat="1" ht="35.25" customHeight="1" outlineLevel="2" x14ac:dyDescent="0.2">
      <c r="A401" s="43" t="s">
        <v>77</v>
      </c>
      <c r="B401" s="6" t="s">
        <v>168</v>
      </c>
      <c r="C401" s="44" t="s">
        <v>75</v>
      </c>
      <c r="D401" s="44" t="s">
        <v>71</v>
      </c>
      <c r="E401" s="47" t="s">
        <v>285</v>
      </c>
      <c r="F401" s="47" t="s">
        <v>6</v>
      </c>
      <c r="G401" s="45">
        <f t="shared" si="58"/>
        <v>7224404.7800000003</v>
      </c>
      <c r="H401" s="45">
        <f t="shared" si="58"/>
        <v>7224404.7800000003</v>
      </c>
      <c r="I401" s="101">
        <f t="shared" si="57"/>
        <v>100</v>
      </c>
    </row>
    <row r="402" spans="1:9" s="69" customFormat="1" ht="35.25" customHeight="1" outlineLevel="2" x14ac:dyDescent="0.2">
      <c r="A402" s="43" t="s">
        <v>378</v>
      </c>
      <c r="B402" s="6" t="s">
        <v>168</v>
      </c>
      <c r="C402" s="44" t="s">
        <v>75</v>
      </c>
      <c r="D402" s="44" t="s">
        <v>71</v>
      </c>
      <c r="E402" s="47" t="s">
        <v>285</v>
      </c>
      <c r="F402" s="47" t="s">
        <v>352</v>
      </c>
      <c r="G402" s="45">
        <v>7224404.7800000003</v>
      </c>
      <c r="H402" s="46">
        <v>7224404.7800000003</v>
      </c>
      <c r="I402" s="101">
        <f t="shared" si="57"/>
        <v>100</v>
      </c>
    </row>
    <row r="403" spans="1:9" s="69" customFormat="1" ht="35.25" customHeight="1" outlineLevel="2" x14ac:dyDescent="0.2">
      <c r="A403" s="43" t="s">
        <v>317</v>
      </c>
      <c r="B403" s="6" t="s">
        <v>168</v>
      </c>
      <c r="C403" s="44" t="s">
        <v>75</v>
      </c>
      <c r="D403" s="44" t="s">
        <v>71</v>
      </c>
      <c r="E403" s="47" t="s">
        <v>318</v>
      </c>
      <c r="F403" s="47" t="s">
        <v>2</v>
      </c>
      <c r="G403" s="45">
        <f t="shared" ref="G403:H405" si="59">G404</f>
        <v>223435.2</v>
      </c>
      <c r="H403" s="45">
        <f t="shared" si="59"/>
        <v>223435.2</v>
      </c>
      <c r="I403" s="101">
        <f t="shared" si="57"/>
        <v>100</v>
      </c>
    </row>
    <row r="404" spans="1:9" s="69" customFormat="1" ht="37.5" customHeight="1" outlineLevel="2" x14ac:dyDescent="0.2">
      <c r="A404" s="43" t="s">
        <v>156</v>
      </c>
      <c r="B404" s="6" t="s">
        <v>168</v>
      </c>
      <c r="C404" s="44" t="s">
        <v>75</v>
      </c>
      <c r="D404" s="44" t="s">
        <v>71</v>
      </c>
      <c r="E404" s="47" t="s">
        <v>318</v>
      </c>
      <c r="F404" s="47" t="s">
        <v>76</v>
      </c>
      <c r="G404" s="45">
        <f t="shared" si="59"/>
        <v>223435.2</v>
      </c>
      <c r="H404" s="45">
        <f t="shared" si="59"/>
        <v>223435.2</v>
      </c>
      <c r="I404" s="101">
        <f t="shared" si="57"/>
        <v>100</v>
      </c>
    </row>
    <row r="405" spans="1:9" s="69" customFormat="1" ht="37.5" customHeight="1" outlineLevel="2" x14ac:dyDescent="0.2">
      <c r="A405" s="43" t="s">
        <v>77</v>
      </c>
      <c r="B405" s="6" t="s">
        <v>168</v>
      </c>
      <c r="C405" s="44" t="s">
        <v>75</v>
      </c>
      <c r="D405" s="44" t="s">
        <v>71</v>
      </c>
      <c r="E405" s="47" t="s">
        <v>318</v>
      </c>
      <c r="F405" s="47" t="s">
        <v>6</v>
      </c>
      <c r="G405" s="45">
        <f t="shared" si="59"/>
        <v>223435.2</v>
      </c>
      <c r="H405" s="45">
        <f t="shared" si="59"/>
        <v>223435.2</v>
      </c>
      <c r="I405" s="101">
        <f t="shared" si="57"/>
        <v>100</v>
      </c>
    </row>
    <row r="406" spans="1:9" s="69" customFormat="1" ht="37.5" customHeight="1" outlineLevel="2" x14ac:dyDescent="0.2">
      <c r="A406" s="43" t="s">
        <v>378</v>
      </c>
      <c r="B406" s="6" t="s">
        <v>168</v>
      </c>
      <c r="C406" s="44" t="s">
        <v>75</v>
      </c>
      <c r="D406" s="44" t="s">
        <v>71</v>
      </c>
      <c r="E406" s="47" t="s">
        <v>318</v>
      </c>
      <c r="F406" s="47" t="s">
        <v>352</v>
      </c>
      <c r="G406" s="45">
        <v>223435.2</v>
      </c>
      <c r="H406" s="46">
        <v>223435.2</v>
      </c>
      <c r="I406" s="101">
        <f t="shared" si="57"/>
        <v>100</v>
      </c>
    </row>
    <row r="407" spans="1:9" s="69" customFormat="1" ht="37.5" customHeight="1" outlineLevel="2" x14ac:dyDescent="0.2">
      <c r="A407" s="43" t="s">
        <v>448</v>
      </c>
      <c r="B407" s="6" t="s">
        <v>168</v>
      </c>
      <c r="C407" s="44" t="s">
        <v>75</v>
      </c>
      <c r="D407" s="44" t="s">
        <v>71</v>
      </c>
      <c r="E407" s="47" t="s">
        <v>449</v>
      </c>
      <c r="F407" s="47" t="s">
        <v>2</v>
      </c>
      <c r="G407" s="45">
        <f>G408</f>
        <v>7010146.75</v>
      </c>
      <c r="H407" s="45">
        <f>H408</f>
        <v>7010146.75</v>
      </c>
      <c r="I407" s="101">
        <f t="shared" si="57"/>
        <v>100</v>
      </c>
    </row>
    <row r="408" spans="1:9" s="69" customFormat="1" ht="60" customHeight="1" outlineLevel="2" x14ac:dyDescent="0.2">
      <c r="A408" s="43" t="s">
        <v>286</v>
      </c>
      <c r="B408" s="6" t="s">
        <v>168</v>
      </c>
      <c r="C408" s="44" t="s">
        <v>75</v>
      </c>
      <c r="D408" s="44" t="s">
        <v>71</v>
      </c>
      <c r="E408" s="47" t="s">
        <v>287</v>
      </c>
      <c r="F408" s="47" t="s">
        <v>2</v>
      </c>
      <c r="G408" s="45">
        <f t="shared" ref="G408:H410" si="60">G409</f>
        <v>7010146.75</v>
      </c>
      <c r="H408" s="45">
        <f t="shared" si="60"/>
        <v>7010146.75</v>
      </c>
      <c r="I408" s="101">
        <f t="shared" si="57"/>
        <v>100</v>
      </c>
    </row>
    <row r="409" spans="1:9" s="69" customFormat="1" ht="33" customHeight="1" outlineLevel="2" x14ac:dyDescent="0.2">
      <c r="A409" s="43" t="s">
        <v>156</v>
      </c>
      <c r="B409" s="6" t="s">
        <v>168</v>
      </c>
      <c r="C409" s="44" t="s">
        <v>75</v>
      </c>
      <c r="D409" s="44" t="s">
        <v>71</v>
      </c>
      <c r="E409" s="47" t="s">
        <v>287</v>
      </c>
      <c r="F409" s="47" t="s">
        <v>76</v>
      </c>
      <c r="G409" s="45">
        <f t="shared" si="60"/>
        <v>7010146.75</v>
      </c>
      <c r="H409" s="45">
        <f t="shared" si="60"/>
        <v>7010146.75</v>
      </c>
      <c r="I409" s="101">
        <f t="shared" si="57"/>
        <v>100</v>
      </c>
    </row>
    <row r="410" spans="1:9" s="69" customFormat="1" ht="36" customHeight="1" outlineLevel="2" x14ac:dyDescent="0.2">
      <c r="A410" s="43" t="s">
        <v>77</v>
      </c>
      <c r="B410" s="6" t="s">
        <v>168</v>
      </c>
      <c r="C410" s="44" t="s">
        <v>75</v>
      </c>
      <c r="D410" s="44" t="s">
        <v>71</v>
      </c>
      <c r="E410" s="47" t="s">
        <v>287</v>
      </c>
      <c r="F410" s="47" t="s">
        <v>6</v>
      </c>
      <c r="G410" s="45">
        <f t="shared" si="60"/>
        <v>7010146.75</v>
      </c>
      <c r="H410" s="45">
        <f t="shared" si="60"/>
        <v>7010146.75</v>
      </c>
      <c r="I410" s="101">
        <f t="shared" si="57"/>
        <v>100</v>
      </c>
    </row>
    <row r="411" spans="1:9" s="69" customFormat="1" ht="27" customHeight="1" outlineLevel="2" x14ac:dyDescent="0.2">
      <c r="A411" s="43" t="s">
        <v>378</v>
      </c>
      <c r="B411" s="6" t="s">
        <v>168</v>
      </c>
      <c r="C411" s="44" t="s">
        <v>75</v>
      </c>
      <c r="D411" s="44" t="s">
        <v>71</v>
      </c>
      <c r="E411" s="47" t="s">
        <v>287</v>
      </c>
      <c r="F411" s="47" t="s">
        <v>352</v>
      </c>
      <c r="G411" s="45">
        <v>7010146.75</v>
      </c>
      <c r="H411" s="46">
        <v>7010146.75</v>
      </c>
      <c r="I411" s="101">
        <f t="shared" si="57"/>
        <v>100</v>
      </c>
    </row>
    <row r="412" spans="1:9" s="80" customFormat="1" ht="42.75" customHeight="1" outlineLevel="2" x14ac:dyDescent="0.2">
      <c r="A412" s="43" t="s">
        <v>520</v>
      </c>
      <c r="B412" s="6" t="s">
        <v>168</v>
      </c>
      <c r="C412" s="44" t="s">
        <v>75</v>
      </c>
      <c r="D412" s="44" t="s">
        <v>71</v>
      </c>
      <c r="E412" s="47" t="s">
        <v>521</v>
      </c>
      <c r="F412" s="47" t="s">
        <v>2</v>
      </c>
      <c r="G412" s="45">
        <f t="shared" ref="G412:H416" si="61">G413</f>
        <v>2612320</v>
      </c>
      <c r="H412" s="45">
        <f t="shared" si="61"/>
        <v>0</v>
      </c>
      <c r="I412" s="101">
        <f t="shared" si="57"/>
        <v>0</v>
      </c>
    </row>
    <row r="413" spans="1:9" s="80" customFormat="1" ht="30" customHeight="1" outlineLevel="2" x14ac:dyDescent="0.2">
      <c r="A413" s="43" t="s">
        <v>553</v>
      </c>
      <c r="B413" s="6" t="s">
        <v>168</v>
      </c>
      <c r="C413" s="44" t="s">
        <v>75</v>
      </c>
      <c r="D413" s="44" t="s">
        <v>71</v>
      </c>
      <c r="E413" s="47" t="s">
        <v>551</v>
      </c>
      <c r="F413" s="47" t="s">
        <v>2</v>
      </c>
      <c r="G413" s="45">
        <f t="shared" si="61"/>
        <v>2612320</v>
      </c>
      <c r="H413" s="45">
        <f t="shared" si="61"/>
        <v>0</v>
      </c>
      <c r="I413" s="101">
        <f t="shared" si="57"/>
        <v>0</v>
      </c>
    </row>
    <row r="414" spans="1:9" s="80" customFormat="1" ht="24.75" customHeight="1" outlineLevel="2" x14ac:dyDescent="0.2">
      <c r="A414" s="43" t="s">
        <v>522</v>
      </c>
      <c r="B414" s="6" t="s">
        <v>168</v>
      </c>
      <c r="C414" s="44" t="s">
        <v>75</v>
      </c>
      <c r="D414" s="44" t="s">
        <v>71</v>
      </c>
      <c r="E414" s="47" t="s">
        <v>523</v>
      </c>
      <c r="F414" s="47" t="s">
        <v>2</v>
      </c>
      <c r="G414" s="45">
        <f t="shared" si="61"/>
        <v>2612320</v>
      </c>
      <c r="H414" s="45">
        <f t="shared" si="61"/>
        <v>0</v>
      </c>
      <c r="I414" s="101">
        <f t="shared" si="57"/>
        <v>0</v>
      </c>
    </row>
    <row r="415" spans="1:9" s="80" customFormat="1" ht="36" customHeight="1" outlineLevel="2" x14ac:dyDescent="0.2">
      <c r="A415" s="43" t="s">
        <v>109</v>
      </c>
      <c r="B415" s="6" t="s">
        <v>168</v>
      </c>
      <c r="C415" s="44" t="s">
        <v>75</v>
      </c>
      <c r="D415" s="44" t="s">
        <v>71</v>
      </c>
      <c r="E415" s="47" t="s">
        <v>523</v>
      </c>
      <c r="F415" s="47" t="s">
        <v>86</v>
      </c>
      <c r="G415" s="45">
        <f t="shared" si="61"/>
        <v>2612320</v>
      </c>
      <c r="H415" s="45">
        <f t="shared" si="61"/>
        <v>0</v>
      </c>
      <c r="I415" s="101">
        <f t="shared" si="57"/>
        <v>0</v>
      </c>
    </row>
    <row r="416" spans="1:9" s="80" customFormat="1" ht="57" customHeight="1" outlineLevel="2" x14ac:dyDescent="0.2">
      <c r="A416" s="43" t="s">
        <v>524</v>
      </c>
      <c r="B416" s="6" t="s">
        <v>168</v>
      </c>
      <c r="C416" s="44" t="s">
        <v>75</v>
      </c>
      <c r="D416" s="44" t="s">
        <v>71</v>
      </c>
      <c r="E416" s="47" t="s">
        <v>523</v>
      </c>
      <c r="F416" s="47" t="s">
        <v>525</v>
      </c>
      <c r="G416" s="45">
        <f t="shared" si="61"/>
        <v>2612320</v>
      </c>
      <c r="H416" s="45">
        <f t="shared" si="61"/>
        <v>0</v>
      </c>
      <c r="I416" s="101">
        <f t="shared" si="57"/>
        <v>0</v>
      </c>
    </row>
    <row r="417" spans="1:9" s="80" customFormat="1" ht="36" customHeight="1" outlineLevel="2" x14ac:dyDescent="0.2">
      <c r="A417" s="43" t="s">
        <v>526</v>
      </c>
      <c r="B417" s="6" t="s">
        <v>168</v>
      </c>
      <c r="C417" s="44" t="s">
        <v>75</v>
      </c>
      <c r="D417" s="44" t="s">
        <v>71</v>
      </c>
      <c r="E417" s="47" t="s">
        <v>523</v>
      </c>
      <c r="F417" s="47" t="s">
        <v>527</v>
      </c>
      <c r="G417" s="45">
        <v>2612320</v>
      </c>
      <c r="H417" s="46">
        <v>0</v>
      </c>
      <c r="I417" s="101">
        <f t="shared" si="57"/>
        <v>0</v>
      </c>
    </row>
    <row r="418" spans="1:9" s="80" customFormat="1" ht="36" customHeight="1" outlineLevel="2" x14ac:dyDescent="0.2">
      <c r="A418" s="30" t="s">
        <v>4</v>
      </c>
      <c r="B418" s="6" t="s">
        <v>168</v>
      </c>
      <c r="C418" s="44" t="s">
        <v>75</v>
      </c>
      <c r="D418" s="44" t="s">
        <v>71</v>
      </c>
      <c r="E418" s="47" t="s">
        <v>65</v>
      </c>
      <c r="F418" s="47" t="s">
        <v>2</v>
      </c>
      <c r="G418" s="45">
        <f t="shared" ref="G418:H422" si="62">G419</f>
        <v>2945111.74</v>
      </c>
      <c r="H418" s="45">
        <f t="shared" si="62"/>
        <v>2945111.74</v>
      </c>
      <c r="I418" s="101">
        <f t="shared" si="57"/>
        <v>100</v>
      </c>
    </row>
    <row r="419" spans="1:9" s="80" customFormat="1" ht="36" customHeight="1" outlineLevel="2" x14ac:dyDescent="0.2">
      <c r="A419" s="30" t="s">
        <v>66</v>
      </c>
      <c r="B419" s="6" t="s">
        <v>168</v>
      </c>
      <c r="C419" s="44" t="s">
        <v>75</v>
      </c>
      <c r="D419" s="44" t="s">
        <v>71</v>
      </c>
      <c r="E419" s="47" t="s">
        <v>67</v>
      </c>
      <c r="F419" s="47" t="s">
        <v>2</v>
      </c>
      <c r="G419" s="45">
        <f t="shared" si="62"/>
        <v>2945111.74</v>
      </c>
      <c r="H419" s="45">
        <f t="shared" si="62"/>
        <v>2945111.74</v>
      </c>
      <c r="I419" s="101">
        <f t="shared" si="57"/>
        <v>100</v>
      </c>
    </row>
    <row r="420" spans="1:9" s="80" customFormat="1" ht="36" customHeight="1" outlineLevel="2" x14ac:dyDescent="0.2">
      <c r="A420" s="27" t="s">
        <v>627</v>
      </c>
      <c r="B420" s="6" t="s">
        <v>168</v>
      </c>
      <c r="C420" s="44" t="s">
        <v>75</v>
      </c>
      <c r="D420" s="44" t="s">
        <v>71</v>
      </c>
      <c r="E420" s="47" t="s">
        <v>550</v>
      </c>
      <c r="F420" s="47" t="s">
        <v>2</v>
      </c>
      <c r="G420" s="45">
        <f t="shared" si="62"/>
        <v>2945111.74</v>
      </c>
      <c r="H420" s="45">
        <f t="shared" si="62"/>
        <v>2945111.74</v>
      </c>
      <c r="I420" s="101">
        <f t="shared" si="57"/>
        <v>100</v>
      </c>
    </row>
    <row r="421" spans="1:9" s="80" customFormat="1" ht="36" customHeight="1" outlineLevel="2" x14ac:dyDescent="0.2">
      <c r="A421" s="43" t="s">
        <v>109</v>
      </c>
      <c r="B421" s="6" t="s">
        <v>168</v>
      </c>
      <c r="C421" s="44" t="s">
        <v>75</v>
      </c>
      <c r="D421" s="44" t="s">
        <v>71</v>
      </c>
      <c r="E421" s="47" t="s">
        <v>550</v>
      </c>
      <c r="F421" s="47" t="s">
        <v>86</v>
      </c>
      <c r="G421" s="45">
        <f t="shared" si="62"/>
        <v>2945111.74</v>
      </c>
      <c r="H421" s="45">
        <f t="shared" si="62"/>
        <v>2945111.74</v>
      </c>
      <c r="I421" s="101">
        <f t="shared" si="57"/>
        <v>100</v>
      </c>
    </row>
    <row r="422" spans="1:9" s="80" customFormat="1" ht="53.25" customHeight="1" outlineLevel="2" x14ac:dyDescent="0.2">
      <c r="A422" s="43" t="s">
        <v>524</v>
      </c>
      <c r="B422" s="6" t="s">
        <v>168</v>
      </c>
      <c r="C422" s="44" t="s">
        <v>75</v>
      </c>
      <c r="D422" s="44" t="s">
        <v>71</v>
      </c>
      <c r="E422" s="47" t="s">
        <v>550</v>
      </c>
      <c r="F422" s="47" t="s">
        <v>525</v>
      </c>
      <c r="G422" s="45">
        <f t="shared" si="62"/>
        <v>2945111.74</v>
      </c>
      <c r="H422" s="45">
        <f t="shared" si="62"/>
        <v>2945111.74</v>
      </c>
      <c r="I422" s="101">
        <f t="shared" si="57"/>
        <v>100</v>
      </c>
    </row>
    <row r="423" spans="1:9" s="80" customFormat="1" ht="36" customHeight="1" outlineLevel="2" x14ac:dyDescent="0.2">
      <c r="A423" s="43" t="s">
        <v>526</v>
      </c>
      <c r="B423" s="6" t="s">
        <v>168</v>
      </c>
      <c r="C423" s="44" t="s">
        <v>75</v>
      </c>
      <c r="D423" s="44" t="s">
        <v>71</v>
      </c>
      <c r="E423" s="47" t="s">
        <v>550</v>
      </c>
      <c r="F423" s="47" t="s">
        <v>527</v>
      </c>
      <c r="G423" s="45">
        <v>2945111.74</v>
      </c>
      <c r="H423" s="46">
        <v>2945111.74</v>
      </c>
      <c r="I423" s="101">
        <f t="shared" si="57"/>
        <v>100</v>
      </c>
    </row>
    <row r="424" spans="1:9" s="54" customFormat="1" ht="35.25" customHeight="1" outlineLevel="2" x14ac:dyDescent="0.2">
      <c r="A424" s="49" t="s">
        <v>24</v>
      </c>
      <c r="B424" s="50" t="s">
        <v>168</v>
      </c>
      <c r="C424" s="51" t="s">
        <v>75</v>
      </c>
      <c r="D424" s="51" t="s">
        <v>75</v>
      </c>
      <c r="E424" s="52" t="s">
        <v>63</v>
      </c>
      <c r="F424" s="52" t="s">
        <v>2</v>
      </c>
      <c r="G424" s="53">
        <f t="shared" ref="G424:H428" si="63">G425</f>
        <v>15437.65</v>
      </c>
      <c r="H424" s="53">
        <f t="shared" si="63"/>
        <v>15437.65</v>
      </c>
      <c r="I424" s="99">
        <f t="shared" si="57"/>
        <v>100</v>
      </c>
    </row>
    <row r="425" spans="1:9" ht="30.75" customHeight="1" outlineLevel="2" x14ac:dyDescent="0.2">
      <c r="A425" s="30" t="s">
        <v>4</v>
      </c>
      <c r="B425" s="28" t="s">
        <v>168</v>
      </c>
      <c r="C425" s="29" t="s">
        <v>75</v>
      </c>
      <c r="D425" s="29" t="s">
        <v>75</v>
      </c>
      <c r="E425" s="32" t="s">
        <v>65</v>
      </c>
      <c r="F425" s="32" t="s">
        <v>2</v>
      </c>
      <c r="G425" s="45">
        <f t="shared" si="63"/>
        <v>15437.65</v>
      </c>
      <c r="H425" s="45">
        <f t="shared" si="63"/>
        <v>15437.65</v>
      </c>
      <c r="I425" s="100">
        <f t="shared" si="57"/>
        <v>100</v>
      </c>
    </row>
    <row r="426" spans="1:9" ht="45" customHeight="1" outlineLevel="3" x14ac:dyDescent="0.2">
      <c r="A426" s="30" t="s">
        <v>66</v>
      </c>
      <c r="B426" s="28" t="s">
        <v>168</v>
      </c>
      <c r="C426" s="29" t="s">
        <v>75</v>
      </c>
      <c r="D426" s="29" t="s">
        <v>75</v>
      </c>
      <c r="E426" s="32" t="s">
        <v>67</v>
      </c>
      <c r="F426" s="32" t="s">
        <v>2</v>
      </c>
      <c r="G426" s="45">
        <f t="shared" si="63"/>
        <v>15437.65</v>
      </c>
      <c r="H426" s="45">
        <f t="shared" si="63"/>
        <v>15437.65</v>
      </c>
      <c r="I426" s="100">
        <f t="shared" si="57"/>
        <v>100</v>
      </c>
    </row>
    <row r="427" spans="1:9" ht="66" customHeight="1" outlineLevel="5" x14ac:dyDescent="0.2">
      <c r="A427" s="27" t="s">
        <v>51</v>
      </c>
      <c r="B427" s="28" t="s">
        <v>168</v>
      </c>
      <c r="C427" s="29" t="s">
        <v>75</v>
      </c>
      <c r="D427" s="29" t="s">
        <v>75</v>
      </c>
      <c r="E427" s="32" t="s">
        <v>103</v>
      </c>
      <c r="F427" s="32" t="s">
        <v>2</v>
      </c>
      <c r="G427" s="45">
        <f t="shared" si="63"/>
        <v>15437.65</v>
      </c>
      <c r="H427" s="45">
        <f t="shared" si="63"/>
        <v>15437.65</v>
      </c>
      <c r="I427" s="100">
        <f t="shared" si="57"/>
        <v>100</v>
      </c>
    </row>
    <row r="428" spans="1:9" ht="34.5" customHeight="1" outlineLevel="2" x14ac:dyDescent="0.2">
      <c r="A428" s="27" t="s">
        <v>156</v>
      </c>
      <c r="B428" s="28" t="s">
        <v>168</v>
      </c>
      <c r="C428" s="29" t="s">
        <v>75</v>
      </c>
      <c r="D428" s="29" t="s">
        <v>75</v>
      </c>
      <c r="E428" s="32" t="s">
        <v>103</v>
      </c>
      <c r="F428" s="32" t="s">
        <v>76</v>
      </c>
      <c r="G428" s="45">
        <f t="shared" si="63"/>
        <v>15437.65</v>
      </c>
      <c r="H428" s="45">
        <f t="shared" si="63"/>
        <v>15437.65</v>
      </c>
      <c r="I428" s="100">
        <f t="shared" si="57"/>
        <v>100</v>
      </c>
    </row>
    <row r="429" spans="1:9" ht="36" customHeight="1" outlineLevel="5" x14ac:dyDescent="0.2">
      <c r="A429" s="31" t="s">
        <v>77</v>
      </c>
      <c r="B429" s="28" t="s">
        <v>168</v>
      </c>
      <c r="C429" s="29" t="s">
        <v>75</v>
      </c>
      <c r="D429" s="29" t="s">
        <v>75</v>
      </c>
      <c r="E429" s="32" t="s">
        <v>103</v>
      </c>
      <c r="F429" s="32" t="s">
        <v>6</v>
      </c>
      <c r="G429" s="45">
        <f>G430</f>
        <v>15437.65</v>
      </c>
      <c r="H429" s="45">
        <f>H430</f>
        <v>15437.65</v>
      </c>
      <c r="I429" s="100">
        <f t="shared" si="57"/>
        <v>100</v>
      </c>
    </row>
    <row r="430" spans="1:9" ht="36" customHeight="1" outlineLevel="5" x14ac:dyDescent="0.2">
      <c r="A430" s="31" t="s">
        <v>378</v>
      </c>
      <c r="B430" s="28" t="s">
        <v>168</v>
      </c>
      <c r="C430" s="29" t="s">
        <v>75</v>
      </c>
      <c r="D430" s="29" t="s">
        <v>75</v>
      </c>
      <c r="E430" s="32" t="s">
        <v>103</v>
      </c>
      <c r="F430" s="32" t="s">
        <v>352</v>
      </c>
      <c r="G430" s="45">
        <v>15437.65</v>
      </c>
      <c r="H430" s="46">
        <v>15437.65</v>
      </c>
      <c r="I430" s="100">
        <f t="shared" si="57"/>
        <v>100</v>
      </c>
    </row>
    <row r="431" spans="1:9" s="54" customFormat="1" ht="32.25" customHeight="1" outlineLevel="5" x14ac:dyDescent="0.2">
      <c r="A431" s="49" t="s">
        <v>25</v>
      </c>
      <c r="B431" s="50" t="s">
        <v>168</v>
      </c>
      <c r="C431" s="51" t="s">
        <v>104</v>
      </c>
      <c r="D431" s="51" t="s">
        <v>62</v>
      </c>
      <c r="E431" s="51" t="s">
        <v>63</v>
      </c>
      <c r="F431" s="51" t="s">
        <v>2</v>
      </c>
      <c r="G431" s="60">
        <f>G439+G432</f>
        <v>6039255</v>
      </c>
      <c r="H431" s="60">
        <f>H439+H432</f>
        <v>5589793.8399999999</v>
      </c>
      <c r="I431" s="99">
        <f t="shared" si="57"/>
        <v>92.557672096972226</v>
      </c>
    </row>
    <row r="432" spans="1:9" s="54" customFormat="1" ht="32.25" customHeight="1" outlineLevel="5" x14ac:dyDescent="0.2">
      <c r="A432" s="49" t="s">
        <v>220</v>
      </c>
      <c r="B432" s="50" t="s">
        <v>168</v>
      </c>
      <c r="C432" s="51" t="s">
        <v>104</v>
      </c>
      <c r="D432" s="51" t="s">
        <v>75</v>
      </c>
      <c r="E432" s="51" t="s">
        <v>63</v>
      </c>
      <c r="F432" s="51" t="s">
        <v>2</v>
      </c>
      <c r="G432" s="60">
        <f t="shared" ref="G432:H437" si="64">G433</f>
        <v>217850</v>
      </c>
      <c r="H432" s="60">
        <f t="shared" si="64"/>
        <v>217850</v>
      </c>
      <c r="I432" s="99">
        <f t="shared" si="57"/>
        <v>100</v>
      </c>
    </row>
    <row r="433" spans="1:9" s="69" customFormat="1" ht="42" customHeight="1" outlineLevel="5" x14ac:dyDescent="0.2">
      <c r="A433" s="48" t="s">
        <v>262</v>
      </c>
      <c r="B433" s="6" t="s">
        <v>168</v>
      </c>
      <c r="C433" s="44" t="s">
        <v>104</v>
      </c>
      <c r="D433" s="44" t="s">
        <v>75</v>
      </c>
      <c r="E433" s="44" t="s">
        <v>217</v>
      </c>
      <c r="F433" s="44" t="s">
        <v>2</v>
      </c>
      <c r="G433" s="85">
        <f>G435</f>
        <v>217850</v>
      </c>
      <c r="H433" s="85">
        <f>H435</f>
        <v>217850</v>
      </c>
      <c r="I433" s="101">
        <f t="shared" si="57"/>
        <v>100</v>
      </c>
    </row>
    <row r="434" spans="1:9" s="69" customFormat="1" ht="42" customHeight="1" outlineLevel="5" x14ac:dyDescent="0.2">
      <c r="A434" s="43" t="s">
        <v>461</v>
      </c>
      <c r="B434" s="6" t="s">
        <v>168</v>
      </c>
      <c r="C434" s="44" t="s">
        <v>104</v>
      </c>
      <c r="D434" s="44" t="s">
        <v>75</v>
      </c>
      <c r="E434" s="92" t="s">
        <v>462</v>
      </c>
      <c r="F434" s="44" t="s">
        <v>2</v>
      </c>
      <c r="G434" s="85">
        <f>G435</f>
        <v>217850</v>
      </c>
      <c r="H434" s="85">
        <f>H435</f>
        <v>217850</v>
      </c>
      <c r="I434" s="101">
        <f t="shared" si="57"/>
        <v>100</v>
      </c>
    </row>
    <row r="435" spans="1:9" s="69" customFormat="1" ht="45" customHeight="1" outlineLevel="5" x14ac:dyDescent="0.2">
      <c r="A435" s="43" t="s">
        <v>628</v>
      </c>
      <c r="B435" s="6" t="s">
        <v>168</v>
      </c>
      <c r="C435" s="44" t="s">
        <v>104</v>
      </c>
      <c r="D435" s="44" t="s">
        <v>75</v>
      </c>
      <c r="E435" s="44" t="s">
        <v>218</v>
      </c>
      <c r="F435" s="44" t="s">
        <v>2</v>
      </c>
      <c r="G435" s="85">
        <f t="shared" si="64"/>
        <v>217850</v>
      </c>
      <c r="H435" s="85">
        <f t="shared" si="64"/>
        <v>217850</v>
      </c>
      <c r="I435" s="101">
        <f t="shared" si="57"/>
        <v>100</v>
      </c>
    </row>
    <row r="436" spans="1:9" s="69" customFormat="1" ht="33" customHeight="1" outlineLevel="5" x14ac:dyDescent="0.2">
      <c r="A436" s="43" t="s">
        <v>156</v>
      </c>
      <c r="B436" s="6" t="s">
        <v>168</v>
      </c>
      <c r="C436" s="44" t="s">
        <v>104</v>
      </c>
      <c r="D436" s="44" t="s">
        <v>75</v>
      </c>
      <c r="E436" s="44" t="s">
        <v>218</v>
      </c>
      <c r="F436" s="44" t="s">
        <v>76</v>
      </c>
      <c r="G436" s="85">
        <f t="shared" si="64"/>
        <v>217850</v>
      </c>
      <c r="H436" s="85">
        <f t="shared" si="64"/>
        <v>217850</v>
      </c>
      <c r="I436" s="101">
        <f t="shared" si="57"/>
        <v>100</v>
      </c>
    </row>
    <row r="437" spans="1:9" s="69" customFormat="1" ht="32.25" customHeight="1" outlineLevel="5" x14ac:dyDescent="0.2">
      <c r="A437" s="43" t="s">
        <v>219</v>
      </c>
      <c r="B437" s="6" t="s">
        <v>168</v>
      </c>
      <c r="C437" s="44" t="s">
        <v>104</v>
      </c>
      <c r="D437" s="44" t="s">
        <v>75</v>
      </c>
      <c r="E437" s="44" t="s">
        <v>218</v>
      </c>
      <c r="F437" s="44" t="s">
        <v>6</v>
      </c>
      <c r="G437" s="45">
        <f t="shared" si="64"/>
        <v>217850</v>
      </c>
      <c r="H437" s="45">
        <f t="shared" si="64"/>
        <v>217850</v>
      </c>
      <c r="I437" s="101">
        <f t="shared" si="57"/>
        <v>100</v>
      </c>
    </row>
    <row r="438" spans="1:9" s="69" customFormat="1" ht="32.25" customHeight="1" outlineLevel="5" x14ac:dyDescent="0.2">
      <c r="A438" s="43" t="s">
        <v>378</v>
      </c>
      <c r="B438" s="6" t="s">
        <v>168</v>
      </c>
      <c r="C438" s="44" t="s">
        <v>104</v>
      </c>
      <c r="D438" s="44" t="s">
        <v>75</v>
      </c>
      <c r="E438" s="44" t="s">
        <v>218</v>
      </c>
      <c r="F438" s="44" t="s">
        <v>352</v>
      </c>
      <c r="G438" s="45">
        <v>217850</v>
      </c>
      <c r="H438" s="46">
        <v>217850</v>
      </c>
      <c r="I438" s="101">
        <f t="shared" si="57"/>
        <v>100</v>
      </c>
    </row>
    <row r="439" spans="1:9" s="54" customFormat="1" ht="25.5" customHeight="1" outlineLevel="5" x14ac:dyDescent="0.2">
      <c r="A439" s="49" t="s">
        <v>29</v>
      </c>
      <c r="B439" s="50" t="s">
        <v>168</v>
      </c>
      <c r="C439" s="51" t="s">
        <v>104</v>
      </c>
      <c r="D439" s="51" t="s">
        <v>96</v>
      </c>
      <c r="E439" s="51" t="s">
        <v>63</v>
      </c>
      <c r="F439" s="51" t="s">
        <v>2</v>
      </c>
      <c r="G439" s="60">
        <f>G440+G448</f>
        <v>5821405</v>
      </c>
      <c r="H439" s="60">
        <f>H440+H448</f>
        <v>5371943.8399999999</v>
      </c>
      <c r="I439" s="99">
        <f t="shared" si="57"/>
        <v>92.279163535263393</v>
      </c>
    </row>
    <row r="440" spans="1:9" s="69" customFormat="1" ht="39.75" customHeight="1" outlineLevel="5" x14ac:dyDescent="0.2">
      <c r="A440" s="43" t="s">
        <v>277</v>
      </c>
      <c r="B440" s="6" t="s">
        <v>168</v>
      </c>
      <c r="C440" s="44" t="s">
        <v>104</v>
      </c>
      <c r="D440" s="44" t="s">
        <v>96</v>
      </c>
      <c r="E440" s="44" t="s">
        <v>105</v>
      </c>
      <c r="F440" s="44" t="s">
        <v>2</v>
      </c>
      <c r="G440" s="85">
        <f t="shared" ref="G440:H443" si="65">G441</f>
        <v>3871186</v>
      </c>
      <c r="H440" s="85">
        <f t="shared" si="65"/>
        <v>3421824.8400000003</v>
      </c>
      <c r="I440" s="101">
        <f t="shared" si="57"/>
        <v>88.39215785549959</v>
      </c>
    </row>
    <row r="441" spans="1:9" s="69" customFormat="1" ht="33" customHeight="1" outlineLevel="5" x14ac:dyDescent="0.2">
      <c r="A441" s="43" t="s">
        <v>278</v>
      </c>
      <c r="B441" s="6" t="s">
        <v>168</v>
      </c>
      <c r="C441" s="44" t="s">
        <v>104</v>
      </c>
      <c r="D441" s="44" t="s">
        <v>96</v>
      </c>
      <c r="E441" s="44" t="s">
        <v>152</v>
      </c>
      <c r="F441" s="44" t="s">
        <v>2</v>
      </c>
      <c r="G441" s="85">
        <f t="shared" si="65"/>
        <v>3871186</v>
      </c>
      <c r="H441" s="85">
        <f t="shared" si="65"/>
        <v>3421824.8400000003</v>
      </c>
      <c r="I441" s="101">
        <f t="shared" si="57"/>
        <v>88.39215785549959</v>
      </c>
    </row>
    <row r="442" spans="1:9" s="69" customFormat="1" ht="39" customHeight="1" outlineLevel="5" x14ac:dyDescent="0.2">
      <c r="A442" s="48" t="s">
        <v>447</v>
      </c>
      <c r="B442" s="6" t="s">
        <v>168</v>
      </c>
      <c r="C442" s="44" t="s">
        <v>104</v>
      </c>
      <c r="D442" s="44" t="s">
        <v>96</v>
      </c>
      <c r="E442" s="47" t="s">
        <v>129</v>
      </c>
      <c r="F442" s="47" t="s">
        <v>2</v>
      </c>
      <c r="G442" s="45">
        <f t="shared" si="65"/>
        <v>3871186</v>
      </c>
      <c r="H442" s="45">
        <f t="shared" si="65"/>
        <v>3421824.8400000003</v>
      </c>
      <c r="I442" s="101">
        <f t="shared" si="57"/>
        <v>88.39215785549959</v>
      </c>
    </row>
    <row r="443" spans="1:9" s="69" customFormat="1" ht="57.75" customHeight="1" outlineLevel="5" x14ac:dyDescent="0.2">
      <c r="A443" s="43" t="s">
        <v>189</v>
      </c>
      <c r="B443" s="6" t="s">
        <v>168</v>
      </c>
      <c r="C443" s="44" t="s">
        <v>104</v>
      </c>
      <c r="D443" s="44" t="s">
        <v>96</v>
      </c>
      <c r="E443" s="47" t="s">
        <v>129</v>
      </c>
      <c r="F443" s="47" t="s">
        <v>69</v>
      </c>
      <c r="G443" s="45">
        <f t="shared" si="65"/>
        <v>3871186</v>
      </c>
      <c r="H443" s="45">
        <f t="shared" si="65"/>
        <v>3421824.8400000003</v>
      </c>
      <c r="I443" s="101">
        <f t="shared" si="57"/>
        <v>88.39215785549959</v>
      </c>
    </row>
    <row r="444" spans="1:9" s="69" customFormat="1" ht="40.5" customHeight="1" outlineLevel="5" x14ac:dyDescent="0.2">
      <c r="A444" s="43" t="s">
        <v>190</v>
      </c>
      <c r="B444" s="6" t="s">
        <v>168</v>
      </c>
      <c r="C444" s="44" t="s">
        <v>104</v>
      </c>
      <c r="D444" s="44" t="s">
        <v>96</v>
      </c>
      <c r="E444" s="47" t="s">
        <v>129</v>
      </c>
      <c r="F444" s="47" t="s">
        <v>5</v>
      </c>
      <c r="G444" s="45">
        <f>G445+G447+G446</f>
        <v>3871186</v>
      </c>
      <c r="H444" s="45">
        <f>H445+H447+H446</f>
        <v>3421824.8400000003</v>
      </c>
      <c r="I444" s="101">
        <f t="shared" si="57"/>
        <v>88.39215785549959</v>
      </c>
    </row>
    <row r="445" spans="1:9" s="69" customFormat="1" ht="40.5" customHeight="1" outlineLevel="5" x14ac:dyDescent="0.2">
      <c r="A445" s="43" t="s">
        <v>373</v>
      </c>
      <c r="B445" s="6" t="s">
        <v>168</v>
      </c>
      <c r="C445" s="44" t="s">
        <v>104</v>
      </c>
      <c r="D445" s="44" t="s">
        <v>96</v>
      </c>
      <c r="E445" s="47" t="s">
        <v>129</v>
      </c>
      <c r="F445" s="47" t="s">
        <v>347</v>
      </c>
      <c r="G445" s="45">
        <v>2964547</v>
      </c>
      <c r="H445" s="46">
        <v>2626079.9700000002</v>
      </c>
      <c r="I445" s="101">
        <f t="shared" si="57"/>
        <v>88.582841493152259</v>
      </c>
    </row>
    <row r="446" spans="1:9" s="80" customFormat="1" ht="40.5" customHeight="1" outlineLevel="5" x14ac:dyDescent="0.2">
      <c r="A446" s="43" t="s">
        <v>374</v>
      </c>
      <c r="B446" s="6" t="s">
        <v>168</v>
      </c>
      <c r="C446" s="44" t="s">
        <v>104</v>
      </c>
      <c r="D446" s="44" t="s">
        <v>96</v>
      </c>
      <c r="E446" s="47" t="s">
        <v>129</v>
      </c>
      <c r="F446" s="47" t="s">
        <v>351</v>
      </c>
      <c r="G446" s="45">
        <v>11300</v>
      </c>
      <c r="H446" s="46">
        <v>11300</v>
      </c>
      <c r="I446" s="101">
        <f t="shared" si="57"/>
        <v>100</v>
      </c>
    </row>
    <row r="447" spans="1:9" s="69" customFormat="1" ht="49.5" customHeight="1" outlineLevel="5" x14ac:dyDescent="0.2">
      <c r="A447" s="43" t="s">
        <v>376</v>
      </c>
      <c r="B447" s="6" t="s">
        <v>168</v>
      </c>
      <c r="C447" s="44" t="s">
        <v>104</v>
      </c>
      <c r="D447" s="44" t="s">
        <v>96</v>
      </c>
      <c r="E447" s="47" t="s">
        <v>129</v>
      </c>
      <c r="F447" s="47" t="s">
        <v>348</v>
      </c>
      <c r="G447" s="45">
        <v>895339</v>
      </c>
      <c r="H447" s="46">
        <v>784444.87</v>
      </c>
      <c r="I447" s="101">
        <f t="shared" si="57"/>
        <v>87.614285762152662</v>
      </c>
    </row>
    <row r="448" spans="1:9" s="69" customFormat="1" ht="33" customHeight="1" outlineLevel="5" x14ac:dyDescent="0.2">
      <c r="A448" s="43" t="s">
        <v>4</v>
      </c>
      <c r="B448" s="6" t="s">
        <v>168</v>
      </c>
      <c r="C448" s="44" t="s">
        <v>104</v>
      </c>
      <c r="D448" s="44" t="s">
        <v>96</v>
      </c>
      <c r="E448" s="47" t="s">
        <v>65</v>
      </c>
      <c r="F448" s="47" t="s">
        <v>2</v>
      </c>
      <c r="G448" s="45">
        <f>G449</f>
        <v>1950219</v>
      </c>
      <c r="H448" s="45">
        <f>H449</f>
        <v>1950119</v>
      </c>
      <c r="I448" s="101">
        <f t="shared" si="57"/>
        <v>99.994872370744005</v>
      </c>
    </row>
    <row r="449" spans="1:9" s="69" customFormat="1" ht="35.25" customHeight="1" outlineLevel="5" x14ac:dyDescent="0.2">
      <c r="A449" s="63" t="s">
        <v>66</v>
      </c>
      <c r="B449" s="6" t="s">
        <v>168</v>
      </c>
      <c r="C449" s="44" t="s">
        <v>104</v>
      </c>
      <c r="D449" s="44" t="s">
        <v>96</v>
      </c>
      <c r="E449" s="47" t="s">
        <v>67</v>
      </c>
      <c r="F449" s="47" t="s">
        <v>2</v>
      </c>
      <c r="G449" s="45">
        <f>G450</f>
        <v>1950219</v>
      </c>
      <c r="H449" s="45">
        <f>H450</f>
        <v>1950119</v>
      </c>
      <c r="I449" s="101">
        <f t="shared" si="57"/>
        <v>99.994872370744005</v>
      </c>
    </row>
    <row r="450" spans="1:9" s="69" customFormat="1" ht="44.25" customHeight="1" outlineLevel="5" x14ac:dyDescent="0.2">
      <c r="A450" s="43" t="s">
        <v>187</v>
      </c>
      <c r="B450" s="6" t="s">
        <v>168</v>
      </c>
      <c r="C450" s="44" t="s">
        <v>104</v>
      </c>
      <c r="D450" s="44" t="s">
        <v>96</v>
      </c>
      <c r="E450" s="47" t="s">
        <v>185</v>
      </c>
      <c r="F450" s="47" t="s">
        <v>2</v>
      </c>
      <c r="G450" s="45">
        <f>G451+G456</f>
        <v>1950219</v>
      </c>
      <c r="H450" s="45">
        <f>H451+H456</f>
        <v>1950119</v>
      </c>
      <c r="I450" s="101">
        <f t="shared" si="57"/>
        <v>99.994872370744005</v>
      </c>
    </row>
    <row r="451" spans="1:9" s="69" customFormat="1" ht="64.5" customHeight="1" outlineLevel="5" x14ac:dyDescent="0.2">
      <c r="A451" s="43" t="s">
        <v>279</v>
      </c>
      <c r="B451" s="6" t="s">
        <v>168</v>
      </c>
      <c r="C451" s="44" t="s">
        <v>104</v>
      </c>
      <c r="D451" s="44" t="s">
        <v>96</v>
      </c>
      <c r="E451" s="47" t="s">
        <v>185</v>
      </c>
      <c r="F451" s="47" t="s">
        <v>69</v>
      </c>
      <c r="G451" s="45">
        <f>G452</f>
        <v>1648809.36</v>
      </c>
      <c r="H451" s="45">
        <f>H452</f>
        <v>1648809.36</v>
      </c>
      <c r="I451" s="101">
        <f t="shared" si="57"/>
        <v>100</v>
      </c>
    </row>
    <row r="452" spans="1:9" s="69" customFormat="1" ht="35.25" customHeight="1" outlineLevel="5" x14ac:dyDescent="0.2">
      <c r="A452" s="43" t="s">
        <v>192</v>
      </c>
      <c r="B452" s="6" t="s">
        <v>168</v>
      </c>
      <c r="C452" s="44" t="s">
        <v>104</v>
      </c>
      <c r="D452" s="44" t="s">
        <v>96</v>
      </c>
      <c r="E452" s="47" t="s">
        <v>185</v>
      </c>
      <c r="F452" s="47" t="s">
        <v>5</v>
      </c>
      <c r="G452" s="45">
        <f>G453+G455+G454</f>
        <v>1648809.36</v>
      </c>
      <c r="H452" s="45">
        <f>H453+H455+H454</f>
        <v>1648809.36</v>
      </c>
      <c r="I452" s="101">
        <f t="shared" si="57"/>
        <v>100</v>
      </c>
    </row>
    <row r="453" spans="1:9" s="69" customFormat="1" ht="35.25" customHeight="1" outlineLevel="5" x14ac:dyDescent="0.2">
      <c r="A453" s="43" t="s">
        <v>373</v>
      </c>
      <c r="B453" s="6" t="s">
        <v>168</v>
      </c>
      <c r="C453" s="44" t="s">
        <v>104</v>
      </c>
      <c r="D453" s="44" t="s">
        <v>96</v>
      </c>
      <c r="E453" s="47" t="s">
        <v>185</v>
      </c>
      <c r="F453" s="47" t="s">
        <v>347</v>
      </c>
      <c r="G453" s="45">
        <v>1271453.79</v>
      </c>
      <c r="H453" s="46">
        <v>1271453.79</v>
      </c>
      <c r="I453" s="101">
        <f t="shared" si="57"/>
        <v>100</v>
      </c>
    </row>
    <row r="454" spans="1:9" s="80" customFormat="1" ht="35.25" customHeight="1" outlineLevel="5" x14ac:dyDescent="0.2">
      <c r="A454" s="43" t="s">
        <v>374</v>
      </c>
      <c r="B454" s="6" t="s">
        <v>168</v>
      </c>
      <c r="C454" s="44" t="s">
        <v>104</v>
      </c>
      <c r="D454" s="44" t="s">
        <v>96</v>
      </c>
      <c r="E454" s="47" t="s">
        <v>185</v>
      </c>
      <c r="F454" s="47" t="s">
        <v>351</v>
      </c>
      <c r="G454" s="45">
        <v>5000</v>
      </c>
      <c r="H454" s="46">
        <v>5000</v>
      </c>
      <c r="I454" s="101">
        <f t="shared" si="57"/>
        <v>100</v>
      </c>
    </row>
    <row r="455" spans="1:9" s="69" customFormat="1" ht="43.5" customHeight="1" outlineLevel="5" x14ac:dyDescent="0.2">
      <c r="A455" s="43" t="s">
        <v>376</v>
      </c>
      <c r="B455" s="6" t="s">
        <v>168</v>
      </c>
      <c r="C455" s="44" t="s">
        <v>104</v>
      </c>
      <c r="D455" s="44" t="s">
        <v>96</v>
      </c>
      <c r="E455" s="47" t="s">
        <v>185</v>
      </c>
      <c r="F455" s="47" t="s">
        <v>348</v>
      </c>
      <c r="G455" s="45">
        <v>372355.57</v>
      </c>
      <c r="H455" s="46">
        <v>372355.57</v>
      </c>
      <c r="I455" s="101">
        <f t="shared" si="57"/>
        <v>100</v>
      </c>
    </row>
    <row r="456" spans="1:9" s="69" customFormat="1" ht="35.25" customHeight="1" outlineLevel="5" x14ac:dyDescent="0.2">
      <c r="A456" s="43" t="s">
        <v>156</v>
      </c>
      <c r="B456" s="6" t="s">
        <v>168</v>
      </c>
      <c r="C456" s="44" t="s">
        <v>104</v>
      </c>
      <c r="D456" s="44" t="s">
        <v>96</v>
      </c>
      <c r="E456" s="47" t="s">
        <v>185</v>
      </c>
      <c r="F456" s="47" t="s">
        <v>76</v>
      </c>
      <c r="G456" s="45">
        <f>G457</f>
        <v>301409.64</v>
      </c>
      <c r="H456" s="45">
        <f>H457</f>
        <v>301309.64</v>
      </c>
      <c r="I456" s="101">
        <f t="shared" si="57"/>
        <v>99.966822560817889</v>
      </c>
    </row>
    <row r="457" spans="1:9" s="69" customFormat="1" ht="37.5" customHeight="1" outlineLevel="5" x14ac:dyDescent="0.2">
      <c r="A457" s="43" t="s">
        <v>219</v>
      </c>
      <c r="B457" s="6" t="s">
        <v>168</v>
      </c>
      <c r="C457" s="44" t="s">
        <v>104</v>
      </c>
      <c r="D457" s="44" t="s">
        <v>96</v>
      </c>
      <c r="E457" s="47" t="s">
        <v>185</v>
      </c>
      <c r="F457" s="47" t="s">
        <v>6</v>
      </c>
      <c r="G457" s="45">
        <f>G458</f>
        <v>301409.64</v>
      </c>
      <c r="H457" s="45">
        <f>H458</f>
        <v>301309.64</v>
      </c>
      <c r="I457" s="101">
        <f t="shared" si="57"/>
        <v>99.966822560817889</v>
      </c>
    </row>
    <row r="458" spans="1:9" s="69" customFormat="1" ht="37.5" customHeight="1" outlineLevel="5" x14ac:dyDescent="0.2">
      <c r="A458" s="43" t="s">
        <v>378</v>
      </c>
      <c r="B458" s="6" t="s">
        <v>168</v>
      </c>
      <c r="C458" s="44" t="s">
        <v>104</v>
      </c>
      <c r="D458" s="44" t="s">
        <v>96</v>
      </c>
      <c r="E458" s="47" t="s">
        <v>185</v>
      </c>
      <c r="F458" s="47" t="s">
        <v>352</v>
      </c>
      <c r="G458" s="45">
        <v>301409.64</v>
      </c>
      <c r="H458" s="46">
        <v>301309.64</v>
      </c>
      <c r="I458" s="101">
        <f t="shared" si="57"/>
        <v>99.966822560817889</v>
      </c>
    </row>
    <row r="459" spans="1:9" s="54" customFormat="1" ht="24" customHeight="1" outlineLevel="5" x14ac:dyDescent="0.2">
      <c r="A459" s="49" t="s">
        <v>31</v>
      </c>
      <c r="B459" s="50" t="s">
        <v>168</v>
      </c>
      <c r="C459" s="51" t="s">
        <v>95</v>
      </c>
      <c r="D459" s="51" t="s">
        <v>62</v>
      </c>
      <c r="E459" s="51" t="s">
        <v>63</v>
      </c>
      <c r="F459" s="51" t="s">
        <v>2</v>
      </c>
      <c r="G459" s="60">
        <f t="shared" ref="G459:H498" si="66">G460</f>
        <v>35613333.57</v>
      </c>
      <c r="H459" s="60">
        <f t="shared" si="66"/>
        <v>35093031.829999998</v>
      </c>
      <c r="I459" s="99">
        <f t="shared" si="57"/>
        <v>98.539025449618975</v>
      </c>
    </row>
    <row r="460" spans="1:9" ht="28.5" customHeight="1" outlineLevel="5" x14ac:dyDescent="0.2">
      <c r="A460" s="27" t="s">
        <v>33</v>
      </c>
      <c r="B460" s="28" t="s">
        <v>168</v>
      </c>
      <c r="C460" s="29" t="s">
        <v>95</v>
      </c>
      <c r="D460" s="29" t="s">
        <v>74</v>
      </c>
      <c r="E460" s="29" t="s">
        <v>63</v>
      </c>
      <c r="F460" s="29" t="s">
        <v>2</v>
      </c>
      <c r="G460" s="85">
        <f t="shared" si="66"/>
        <v>35613333.57</v>
      </c>
      <c r="H460" s="85">
        <f t="shared" si="66"/>
        <v>35093031.829999998</v>
      </c>
      <c r="I460" s="100">
        <f t="shared" si="57"/>
        <v>98.539025449618975</v>
      </c>
    </row>
    <row r="461" spans="1:9" s="69" customFormat="1" ht="50.25" customHeight="1" outlineLevel="5" x14ac:dyDescent="0.2">
      <c r="A461" s="48" t="s">
        <v>261</v>
      </c>
      <c r="B461" s="6" t="s">
        <v>168</v>
      </c>
      <c r="C461" s="44" t="s">
        <v>95</v>
      </c>
      <c r="D461" s="44" t="s">
        <v>74</v>
      </c>
      <c r="E461" s="44" t="s">
        <v>121</v>
      </c>
      <c r="F461" s="44" t="s">
        <v>2</v>
      </c>
      <c r="G461" s="85">
        <f>G495+G462</f>
        <v>35613333.57</v>
      </c>
      <c r="H461" s="85">
        <f>H495+H462</f>
        <v>35093031.829999998</v>
      </c>
      <c r="I461" s="101">
        <f t="shared" si="57"/>
        <v>98.539025449618975</v>
      </c>
    </row>
    <row r="462" spans="1:9" s="40" customFormat="1" ht="36" customHeight="1" outlineLevel="5" x14ac:dyDescent="0.2">
      <c r="A462" s="48" t="s">
        <v>265</v>
      </c>
      <c r="B462" s="6" t="s">
        <v>168</v>
      </c>
      <c r="C462" s="44" t="s">
        <v>95</v>
      </c>
      <c r="D462" s="44" t="s">
        <v>74</v>
      </c>
      <c r="E462" s="44" t="s">
        <v>130</v>
      </c>
      <c r="F462" s="44" t="s">
        <v>2</v>
      </c>
      <c r="G462" s="85">
        <f>G474+G463+G479</f>
        <v>33310868.969999999</v>
      </c>
      <c r="H462" s="85">
        <f>H474+H463+H479</f>
        <v>32795567.23</v>
      </c>
      <c r="I462" s="101">
        <f t="shared" si="57"/>
        <v>98.453052244106615</v>
      </c>
    </row>
    <row r="463" spans="1:9" s="83" customFormat="1" ht="36" customHeight="1" outlineLevel="5" x14ac:dyDescent="0.2">
      <c r="A463" s="48" t="s">
        <v>629</v>
      </c>
      <c r="B463" s="6" t="s">
        <v>168</v>
      </c>
      <c r="C463" s="44" t="s">
        <v>95</v>
      </c>
      <c r="D463" s="44" t="s">
        <v>74</v>
      </c>
      <c r="E463" s="44" t="s">
        <v>503</v>
      </c>
      <c r="F463" s="44" t="s">
        <v>2</v>
      </c>
      <c r="G463" s="85">
        <f>G464+G469</f>
        <v>13569448.16</v>
      </c>
      <c r="H463" s="85">
        <f>H464+H469</f>
        <v>13447087.590000002</v>
      </c>
      <c r="I463" s="101">
        <f t="shared" si="57"/>
        <v>99.098264214158007</v>
      </c>
    </row>
    <row r="464" spans="1:9" s="80" customFormat="1" ht="36" customHeight="1" outlineLevel="5" x14ac:dyDescent="0.2">
      <c r="A464" s="48" t="s">
        <v>560</v>
      </c>
      <c r="B464" s="6" t="s">
        <v>168</v>
      </c>
      <c r="C464" s="44" t="s">
        <v>95</v>
      </c>
      <c r="D464" s="44" t="s">
        <v>74</v>
      </c>
      <c r="E464" s="44" t="s">
        <v>561</v>
      </c>
      <c r="F464" s="44" t="s">
        <v>2</v>
      </c>
      <c r="G464" s="85">
        <f>G465</f>
        <v>13043674.960000001</v>
      </c>
      <c r="H464" s="85">
        <f>H465</f>
        <v>13043674.960000001</v>
      </c>
      <c r="I464" s="101">
        <f t="shared" si="57"/>
        <v>100</v>
      </c>
    </row>
    <row r="465" spans="1:9" s="80" customFormat="1" ht="36" customHeight="1" outlineLevel="5" x14ac:dyDescent="0.2">
      <c r="A465" s="48" t="s">
        <v>156</v>
      </c>
      <c r="B465" s="6" t="s">
        <v>168</v>
      </c>
      <c r="C465" s="44" t="s">
        <v>95</v>
      </c>
      <c r="D465" s="44" t="s">
        <v>74</v>
      </c>
      <c r="E465" s="44" t="s">
        <v>562</v>
      </c>
      <c r="F465" s="44" t="s">
        <v>76</v>
      </c>
      <c r="G465" s="85">
        <f>G466</f>
        <v>13043674.960000001</v>
      </c>
      <c r="H465" s="85">
        <f>H466</f>
        <v>13043674.960000001</v>
      </c>
      <c r="I465" s="101">
        <f t="shared" si="57"/>
        <v>100</v>
      </c>
    </row>
    <row r="466" spans="1:9" s="80" customFormat="1" ht="36" customHeight="1" outlineLevel="5" x14ac:dyDescent="0.2">
      <c r="A466" s="48" t="s">
        <v>219</v>
      </c>
      <c r="B466" s="6" t="s">
        <v>168</v>
      </c>
      <c r="C466" s="44" t="s">
        <v>95</v>
      </c>
      <c r="D466" s="44" t="s">
        <v>74</v>
      </c>
      <c r="E466" s="44" t="s">
        <v>561</v>
      </c>
      <c r="F466" s="44" t="s">
        <v>6</v>
      </c>
      <c r="G466" s="85">
        <f>G467+G468</f>
        <v>13043674.960000001</v>
      </c>
      <c r="H466" s="85">
        <f>H467+H468</f>
        <v>13043674.960000001</v>
      </c>
      <c r="I466" s="101">
        <f t="shared" si="57"/>
        <v>100</v>
      </c>
    </row>
    <row r="467" spans="1:9" s="80" customFormat="1" ht="36" customHeight="1" outlineLevel="5" x14ac:dyDescent="0.2">
      <c r="A467" s="48" t="s">
        <v>377</v>
      </c>
      <c r="B467" s="6" t="s">
        <v>168</v>
      </c>
      <c r="C467" s="44" t="s">
        <v>95</v>
      </c>
      <c r="D467" s="44" t="s">
        <v>74</v>
      </c>
      <c r="E467" s="44" t="s">
        <v>561</v>
      </c>
      <c r="F467" s="44" t="s">
        <v>361</v>
      </c>
      <c r="G467" s="85">
        <v>12057783.470000001</v>
      </c>
      <c r="H467" s="85">
        <v>12057783.470000001</v>
      </c>
      <c r="I467" s="101">
        <f t="shared" si="57"/>
        <v>100</v>
      </c>
    </row>
    <row r="468" spans="1:9" s="80" customFormat="1" ht="36" customHeight="1" outlineLevel="5" x14ac:dyDescent="0.2">
      <c r="A468" s="48" t="s">
        <v>378</v>
      </c>
      <c r="B468" s="6" t="s">
        <v>168</v>
      </c>
      <c r="C468" s="44" t="s">
        <v>95</v>
      </c>
      <c r="D468" s="44" t="s">
        <v>74</v>
      </c>
      <c r="E468" s="44" t="s">
        <v>561</v>
      </c>
      <c r="F468" s="44" t="s">
        <v>352</v>
      </c>
      <c r="G468" s="85">
        <v>985891.49</v>
      </c>
      <c r="H468" s="85">
        <v>985891.49</v>
      </c>
      <c r="I468" s="101">
        <f t="shared" si="57"/>
        <v>100</v>
      </c>
    </row>
    <row r="469" spans="1:9" s="80" customFormat="1" ht="36" customHeight="1" outlineLevel="5" x14ac:dyDescent="0.2">
      <c r="A469" s="48" t="s">
        <v>558</v>
      </c>
      <c r="B469" s="6" t="s">
        <v>168</v>
      </c>
      <c r="C469" s="44" t="s">
        <v>95</v>
      </c>
      <c r="D469" s="44" t="s">
        <v>74</v>
      </c>
      <c r="E469" s="44" t="s">
        <v>559</v>
      </c>
      <c r="F469" s="44" t="s">
        <v>2</v>
      </c>
      <c r="G469" s="85">
        <f>G470</f>
        <v>525773.20000000007</v>
      </c>
      <c r="H469" s="85">
        <f>H470</f>
        <v>403412.63</v>
      </c>
      <c r="I469" s="101">
        <f t="shared" si="57"/>
        <v>76.727499613901955</v>
      </c>
    </row>
    <row r="470" spans="1:9" s="80" customFormat="1" ht="36" customHeight="1" outlineLevel="5" x14ac:dyDescent="0.2">
      <c r="A470" s="48" t="s">
        <v>156</v>
      </c>
      <c r="B470" s="6" t="s">
        <v>168</v>
      </c>
      <c r="C470" s="44" t="s">
        <v>95</v>
      </c>
      <c r="D470" s="44" t="s">
        <v>74</v>
      </c>
      <c r="E470" s="44" t="s">
        <v>559</v>
      </c>
      <c r="F470" s="44" t="s">
        <v>76</v>
      </c>
      <c r="G470" s="85">
        <f>G471</f>
        <v>525773.20000000007</v>
      </c>
      <c r="H470" s="85">
        <f>H471</f>
        <v>403412.63</v>
      </c>
      <c r="I470" s="101">
        <f t="shared" si="57"/>
        <v>76.727499613901955</v>
      </c>
    </row>
    <row r="471" spans="1:9" s="80" customFormat="1" ht="36" customHeight="1" outlineLevel="5" x14ac:dyDescent="0.2">
      <c r="A471" s="48" t="s">
        <v>219</v>
      </c>
      <c r="B471" s="6" t="s">
        <v>168</v>
      </c>
      <c r="C471" s="44" t="s">
        <v>95</v>
      </c>
      <c r="D471" s="44" t="s">
        <v>74</v>
      </c>
      <c r="E471" s="44" t="s">
        <v>559</v>
      </c>
      <c r="F471" s="44" t="s">
        <v>6</v>
      </c>
      <c r="G471" s="85">
        <f>G472+G473</f>
        <v>525773.20000000007</v>
      </c>
      <c r="H471" s="85">
        <f>H472+H473</f>
        <v>403412.63</v>
      </c>
      <c r="I471" s="101">
        <f t="shared" si="57"/>
        <v>76.727499613901955</v>
      </c>
    </row>
    <row r="472" spans="1:9" s="80" customFormat="1" ht="36" customHeight="1" outlineLevel="5" x14ac:dyDescent="0.2">
      <c r="A472" s="48" t="s">
        <v>377</v>
      </c>
      <c r="B472" s="6" t="s">
        <v>168</v>
      </c>
      <c r="C472" s="44" t="s">
        <v>95</v>
      </c>
      <c r="D472" s="44" t="s">
        <v>74</v>
      </c>
      <c r="E472" s="44" t="s">
        <v>559</v>
      </c>
      <c r="F472" s="44" t="s">
        <v>361</v>
      </c>
      <c r="G472" s="85">
        <v>495281.71</v>
      </c>
      <c r="H472" s="85">
        <v>372921.14</v>
      </c>
      <c r="I472" s="101">
        <f t="shared" si="57"/>
        <v>75.294752959886196</v>
      </c>
    </row>
    <row r="473" spans="1:9" s="80" customFormat="1" ht="36" customHeight="1" outlineLevel="5" x14ac:dyDescent="0.2">
      <c r="A473" s="48" t="s">
        <v>378</v>
      </c>
      <c r="B473" s="6" t="s">
        <v>168</v>
      </c>
      <c r="C473" s="44" t="s">
        <v>95</v>
      </c>
      <c r="D473" s="44" t="s">
        <v>74</v>
      </c>
      <c r="E473" s="44" t="s">
        <v>559</v>
      </c>
      <c r="F473" s="44" t="s">
        <v>352</v>
      </c>
      <c r="G473" s="85">
        <v>30491.49</v>
      </c>
      <c r="H473" s="85">
        <v>30491.49</v>
      </c>
      <c r="I473" s="101">
        <f t="shared" si="57"/>
        <v>100</v>
      </c>
    </row>
    <row r="474" spans="1:9" s="69" customFormat="1" ht="36" customHeight="1" outlineLevel="5" x14ac:dyDescent="0.2">
      <c r="A474" s="27" t="s">
        <v>463</v>
      </c>
      <c r="B474" s="6" t="s">
        <v>168</v>
      </c>
      <c r="C474" s="44" t="s">
        <v>95</v>
      </c>
      <c r="D474" s="44" t="s">
        <v>74</v>
      </c>
      <c r="E474" s="93" t="s">
        <v>464</v>
      </c>
      <c r="F474" s="44" t="s">
        <v>2</v>
      </c>
      <c r="G474" s="85">
        <f t="shared" ref="G474:H477" si="67">G475</f>
        <v>528000</v>
      </c>
      <c r="H474" s="85">
        <f t="shared" si="67"/>
        <v>352983.76</v>
      </c>
      <c r="I474" s="101">
        <f t="shared" si="57"/>
        <v>66.852984848484851</v>
      </c>
    </row>
    <row r="475" spans="1:9" s="40" customFormat="1" ht="42" customHeight="1" outlineLevel="5" x14ac:dyDescent="0.2">
      <c r="A475" s="48" t="s">
        <v>303</v>
      </c>
      <c r="B475" s="6" t="s">
        <v>168</v>
      </c>
      <c r="C475" s="44" t="s">
        <v>95</v>
      </c>
      <c r="D475" s="44" t="s">
        <v>74</v>
      </c>
      <c r="E475" s="44" t="s">
        <v>204</v>
      </c>
      <c r="F475" s="44" t="s">
        <v>2</v>
      </c>
      <c r="G475" s="85">
        <f t="shared" si="67"/>
        <v>528000</v>
      </c>
      <c r="H475" s="85">
        <f t="shared" si="67"/>
        <v>352983.76</v>
      </c>
      <c r="I475" s="101">
        <f t="shared" si="57"/>
        <v>66.852984848484851</v>
      </c>
    </row>
    <row r="476" spans="1:9" s="40" customFormat="1" ht="37.5" customHeight="1" outlineLevel="5" x14ac:dyDescent="0.2">
      <c r="A476" s="48" t="s">
        <v>324</v>
      </c>
      <c r="B476" s="6" t="s">
        <v>168</v>
      </c>
      <c r="C476" s="44" t="s">
        <v>95</v>
      </c>
      <c r="D476" s="44" t="s">
        <v>74</v>
      </c>
      <c r="E476" s="44" t="s">
        <v>204</v>
      </c>
      <c r="F476" s="44" t="s">
        <v>180</v>
      </c>
      <c r="G476" s="85">
        <f t="shared" si="67"/>
        <v>528000</v>
      </c>
      <c r="H476" s="85">
        <f t="shared" si="67"/>
        <v>352983.76</v>
      </c>
      <c r="I476" s="101">
        <f t="shared" si="57"/>
        <v>66.852984848484851</v>
      </c>
    </row>
    <row r="477" spans="1:9" s="40" customFormat="1" ht="37.5" customHeight="1" outlineLevel="5" x14ac:dyDescent="0.2">
      <c r="A477" s="31" t="s">
        <v>181</v>
      </c>
      <c r="B477" s="28" t="s">
        <v>168</v>
      </c>
      <c r="C477" s="29" t="s">
        <v>95</v>
      </c>
      <c r="D477" s="29" t="s">
        <v>74</v>
      </c>
      <c r="E477" s="29" t="s">
        <v>204</v>
      </c>
      <c r="F477" s="29" t="s">
        <v>182</v>
      </c>
      <c r="G477" s="85">
        <f t="shared" si="67"/>
        <v>528000</v>
      </c>
      <c r="H477" s="85">
        <f t="shared" si="67"/>
        <v>352983.76</v>
      </c>
      <c r="I477" s="100">
        <f t="shared" si="57"/>
        <v>66.852984848484851</v>
      </c>
    </row>
    <row r="478" spans="1:9" s="39" customFormat="1" ht="37.5" customHeight="1" outlineLevel="5" x14ac:dyDescent="0.2">
      <c r="A478" s="31" t="s">
        <v>427</v>
      </c>
      <c r="B478" s="28" t="s">
        <v>168</v>
      </c>
      <c r="C478" s="29" t="s">
        <v>95</v>
      </c>
      <c r="D478" s="29" t="s">
        <v>74</v>
      </c>
      <c r="E478" s="29" t="s">
        <v>204</v>
      </c>
      <c r="F478" s="29" t="s">
        <v>362</v>
      </c>
      <c r="G478" s="85">
        <v>528000</v>
      </c>
      <c r="H478" s="46">
        <v>352983.76</v>
      </c>
      <c r="I478" s="100">
        <f t="shared" si="57"/>
        <v>66.852984848484851</v>
      </c>
    </row>
    <row r="479" spans="1:9" s="83" customFormat="1" ht="26.25" customHeight="1" outlineLevel="5" x14ac:dyDescent="0.2">
      <c r="A479" s="31" t="s">
        <v>630</v>
      </c>
      <c r="B479" s="28" t="s">
        <v>168</v>
      </c>
      <c r="C479" s="29" t="s">
        <v>95</v>
      </c>
      <c r="D479" s="29" t="s">
        <v>74</v>
      </c>
      <c r="E479" s="29" t="s">
        <v>563</v>
      </c>
      <c r="F479" s="29" t="s">
        <v>2</v>
      </c>
      <c r="G479" s="85">
        <f>G480+G488</f>
        <v>19213420.809999999</v>
      </c>
      <c r="H479" s="85">
        <f>H480+H488</f>
        <v>18995495.879999999</v>
      </c>
      <c r="I479" s="100">
        <f t="shared" si="57"/>
        <v>98.865767152267978</v>
      </c>
    </row>
    <row r="480" spans="1:9" s="80" customFormat="1" ht="31.5" customHeight="1" outlineLevel="5" x14ac:dyDescent="0.2">
      <c r="A480" s="31" t="s">
        <v>557</v>
      </c>
      <c r="B480" s="28" t="s">
        <v>168</v>
      </c>
      <c r="C480" s="29" t="s">
        <v>95</v>
      </c>
      <c r="D480" s="29" t="s">
        <v>74</v>
      </c>
      <c r="E480" s="29" t="s">
        <v>556</v>
      </c>
      <c r="F480" s="29" t="s">
        <v>2</v>
      </c>
      <c r="G480" s="85">
        <f>G481+G484</f>
        <v>19184872.829999998</v>
      </c>
      <c r="H480" s="85">
        <f>H481+H484</f>
        <v>18966947.899999999</v>
      </c>
      <c r="I480" s="100">
        <f t="shared" si="57"/>
        <v>98.864079361218259</v>
      </c>
    </row>
    <row r="481" spans="1:9" s="80" customFormat="1" ht="37.5" customHeight="1" outlineLevel="5" x14ac:dyDescent="0.2">
      <c r="A481" s="48" t="s">
        <v>156</v>
      </c>
      <c r="B481" s="28" t="s">
        <v>168</v>
      </c>
      <c r="C481" s="29" t="s">
        <v>95</v>
      </c>
      <c r="D481" s="29" t="s">
        <v>74</v>
      </c>
      <c r="E481" s="29" t="s">
        <v>556</v>
      </c>
      <c r="F481" s="29" t="s">
        <v>76</v>
      </c>
      <c r="G481" s="85">
        <f>G482</f>
        <v>618441.65</v>
      </c>
      <c r="H481" s="85">
        <f>H482</f>
        <v>618441.65</v>
      </c>
      <c r="I481" s="100">
        <f t="shared" si="57"/>
        <v>100</v>
      </c>
    </row>
    <row r="482" spans="1:9" s="80" customFormat="1" ht="37.5" customHeight="1" outlineLevel="5" x14ac:dyDescent="0.2">
      <c r="A482" s="48" t="s">
        <v>219</v>
      </c>
      <c r="B482" s="28" t="s">
        <v>168</v>
      </c>
      <c r="C482" s="29" t="s">
        <v>95</v>
      </c>
      <c r="D482" s="29" t="s">
        <v>74</v>
      </c>
      <c r="E482" s="29" t="s">
        <v>556</v>
      </c>
      <c r="F482" s="29" t="s">
        <v>6</v>
      </c>
      <c r="G482" s="85">
        <f>G483</f>
        <v>618441.65</v>
      </c>
      <c r="H482" s="85">
        <f>H483</f>
        <v>618441.65</v>
      </c>
      <c r="I482" s="100">
        <f t="shared" si="57"/>
        <v>100</v>
      </c>
    </row>
    <row r="483" spans="1:9" s="80" customFormat="1" ht="37.5" customHeight="1" outlineLevel="5" x14ac:dyDescent="0.2">
      <c r="A483" s="48" t="s">
        <v>378</v>
      </c>
      <c r="B483" s="28" t="s">
        <v>168</v>
      </c>
      <c r="C483" s="29" t="s">
        <v>95</v>
      </c>
      <c r="D483" s="29" t="s">
        <v>74</v>
      </c>
      <c r="E483" s="29" t="s">
        <v>556</v>
      </c>
      <c r="F483" s="29" t="s">
        <v>352</v>
      </c>
      <c r="G483" s="85">
        <v>618441.65</v>
      </c>
      <c r="H483" s="46">
        <v>618441.65</v>
      </c>
      <c r="I483" s="100">
        <f t="shared" si="57"/>
        <v>100</v>
      </c>
    </row>
    <row r="484" spans="1:9" s="80" customFormat="1" ht="37.5" customHeight="1" outlineLevel="5" x14ac:dyDescent="0.2">
      <c r="A484" s="48" t="s">
        <v>324</v>
      </c>
      <c r="B484" s="28" t="s">
        <v>168</v>
      </c>
      <c r="C484" s="29" t="s">
        <v>95</v>
      </c>
      <c r="D484" s="29" t="s">
        <v>74</v>
      </c>
      <c r="E484" s="29" t="s">
        <v>556</v>
      </c>
      <c r="F484" s="29" t="s">
        <v>180</v>
      </c>
      <c r="G484" s="85">
        <f>G485</f>
        <v>18566431.18</v>
      </c>
      <c r="H484" s="85">
        <f>H485</f>
        <v>18348506.25</v>
      </c>
      <c r="I484" s="100">
        <f t="shared" si="57"/>
        <v>98.82624222238924</v>
      </c>
    </row>
    <row r="485" spans="1:9" s="80" customFormat="1" ht="37.5" customHeight="1" outlineLevel="5" x14ac:dyDescent="0.2">
      <c r="A485" s="31" t="s">
        <v>181</v>
      </c>
      <c r="B485" s="28" t="s">
        <v>168</v>
      </c>
      <c r="C485" s="29" t="s">
        <v>95</v>
      </c>
      <c r="D485" s="29" t="s">
        <v>74</v>
      </c>
      <c r="E485" s="29" t="s">
        <v>556</v>
      </c>
      <c r="F485" s="29" t="s">
        <v>182</v>
      </c>
      <c r="G485" s="85">
        <f>G486+G487</f>
        <v>18566431.18</v>
      </c>
      <c r="H485" s="85">
        <f>H486+H487</f>
        <v>18348506.25</v>
      </c>
      <c r="I485" s="100">
        <f t="shared" si="57"/>
        <v>98.82624222238924</v>
      </c>
    </row>
    <row r="486" spans="1:9" s="80" customFormat="1" ht="37.5" customHeight="1" outlineLevel="5" x14ac:dyDescent="0.2">
      <c r="A486" s="31" t="s">
        <v>427</v>
      </c>
      <c r="B486" s="28" t="s">
        <v>168</v>
      </c>
      <c r="C486" s="29" t="s">
        <v>95</v>
      </c>
      <c r="D486" s="29" t="s">
        <v>74</v>
      </c>
      <c r="E486" s="29" t="s">
        <v>556</v>
      </c>
      <c r="F486" s="29" t="s">
        <v>362</v>
      </c>
      <c r="G486" s="85">
        <v>15644947.970000001</v>
      </c>
      <c r="H486" s="46">
        <v>15427023.039999999</v>
      </c>
      <c r="I486" s="100">
        <f t="shared" si="57"/>
        <v>98.607058774385919</v>
      </c>
    </row>
    <row r="487" spans="1:9" s="80" customFormat="1" ht="37.5" customHeight="1" outlineLevel="5" x14ac:dyDescent="0.2">
      <c r="A487" s="31" t="s">
        <v>427</v>
      </c>
      <c r="B487" s="28" t="s">
        <v>168</v>
      </c>
      <c r="C487" s="29" t="s">
        <v>95</v>
      </c>
      <c r="D487" s="29" t="s">
        <v>74</v>
      </c>
      <c r="E487" s="29" t="s">
        <v>556</v>
      </c>
      <c r="F487" s="29" t="s">
        <v>362</v>
      </c>
      <c r="G487" s="85">
        <v>2921483.21</v>
      </c>
      <c r="H487" s="46">
        <v>2921483.21</v>
      </c>
      <c r="I487" s="100">
        <f t="shared" si="57"/>
        <v>100</v>
      </c>
    </row>
    <row r="488" spans="1:9" s="80" customFormat="1" ht="37.5" customHeight="1" outlineLevel="5" x14ac:dyDescent="0.2">
      <c r="A488" s="31" t="s">
        <v>555</v>
      </c>
      <c r="B488" s="28" t="s">
        <v>168</v>
      </c>
      <c r="C488" s="29" t="s">
        <v>95</v>
      </c>
      <c r="D488" s="29" t="s">
        <v>74</v>
      </c>
      <c r="E488" s="29" t="s">
        <v>554</v>
      </c>
      <c r="F488" s="29" t="s">
        <v>2</v>
      </c>
      <c r="G488" s="85">
        <f>G489+G492</f>
        <v>28547.98</v>
      </c>
      <c r="H488" s="85">
        <f>H489+H492</f>
        <v>28547.98</v>
      </c>
      <c r="I488" s="100">
        <f t="shared" si="57"/>
        <v>100</v>
      </c>
    </row>
    <row r="489" spans="1:9" s="80" customFormat="1" ht="37.5" customHeight="1" outlineLevel="5" x14ac:dyDescent="0.2">
      <c r="A489" s="48" t="s">
        <v>156</v>
      </c>
      <c r="B489" s="6" t="s">
        <v>168</v>
      </c>
      <c r="C489" s="44" t="s">
        <v>95</v>
      </c>
      <c r="D489" s="44" t="s">
        <v>74</v>
      </c>
      <c r="E489" s="29" t="s">
        <v>554</v>
      </c>
      <c r="F489" s="29" t="s">
        <v>76</v>
      </c>
      <c r="G489" s="85">
        <f>G490</f>
        <v>4987.43</v>
      </c>
      <c r="H489" s="85">
        <f>H490</f>
        <v>4987.43</v>
      </c>
      <c r="I489" s="100">
        <f t="shared" si="57"/>
        <v>100</v>
      </c>
    </row>
    <row r="490" spans="1:9" s="80" customFormat="1" ht="37.5" customHeight="1" outlineLevel="5" x14ac:dyDescent="0.2">
      <c r="A490" s="48" t="s">
        <v>219</v>
      </c>
      <c r="B490" s="6" t="s">
        <v>168</v>
      </c>
      <c r="C490" s="44" t="s">
        <v>95</v>
      </c>
      <c r="D490" s="44" t="s">
        <v>74</v>
      </c>
      <c r="E490" s="29" t="s">
        <v>554</v>
      </c>
      <c r="F490" s="29" t="s">
        <v>6</v>
      </c>
      <c r="G490" s="85">
        <f>G491</f>
        <v>4987.43</v>
      </c>
      <c r="H490" s="85">
        <f>H491</f>
        <v>4987.43</v>
      </c>
      <c r="I490" s="100">
        <f t="shared" si="57"/>
        <v>100</v>
      </c>
    </row>
    <row r="491" spans="1:9" s="80" customFormat="1" ht="37.5" customHeight="1" outlineLevel="5" x14ac:dyDescent="0.2">
      <c r="A491" s="48" t="s">
        <v>378</v>
      </c>
      <c r="B491" s="6" t="s">
        <v>168</v>
      </c>
      <c r="C491" s="44" t="s">
        <v>95</v>
      </c>
      <c r="D491" s="44" t="s">
        <v>74</v>
      </c>
      <c r="E491" s="29" t="s">
        <v>554</v>
      </c>
      <c r="F491" s="29" t="s">
        <v>352</v>
      </c>
      <c r="G491" s="85">
        <v>4987.43</v>
      </c>
      <c r="H491" s="46">
        <v>4987.43</v>
      </c>
      <c r="I491" s="100">
        <f t="shared" si="57"/>
        <v>100</v>
      </c>
    </row>
    <row r="492" spans="1:9" s="80" customFormat="1" ht="37.5" customHeight="1" outlineLevel="5" x14ac:dyDescent="0.2">
      <c r="A492" s="48" t="s">
        <v>324</v>
      </c>
      <c r="B492" s="6" t="s">
        <v>168</v>
      </c>
      <c r="C492" s="44" t="s">
        <v>95</v>
      </c>
      <c r="D492" s="44" t="s">
        <v>74</v>
      </c>
      <c r="E492" s="29" t="s">
        <v>554</v>
      </c>
      <c r="F492" s="29" t="s">
        <v>180</v>
      </c>
      <c r="G492" s="85">
        <f>G493</f>
        <v>23560.55</v>
      </c>
      <c r="H492" s="85">
        <f>H493</f>
        <v>23560.55</v>
      </c>
      <c r="I492" s="100">
        <f t="shared" si="57"/>
        <v>100</v>
      </c>
    </row>
    <row r="493" spans="1:9" s="80" customFormat="1" ht="37.5" customHeight="1" outlineLevel="5" x14ac:dyDescent="0.2">
      <c r="A493" s="31" t="s">
        <v>181</v>
      </c>
      <c r="B493" s="6" t="s">
        <v>168</v>
      </c>
      <c r="C493" s="44" t="s">
        <v>95</v>
      </c>
      <c r="D493" s="44" t="s">
        <v>74</v>
      </c>
      <c r="E493" s="29" t="s">
        <v>554</v>
      </c>
      <c r="F493" s="29" t="s">
        <v>182</v>
      </c>
      <c r="G493" s="85">
        <f>G494</f>
        <v>23560.55</v>
      </c>
      <c r="H493" s="85">
        <f>H494</f>
        <v>23560.55</v>
      </c>
      <c r="I493" s="100">
        <f t="shared" si="57"/>
        <v>100</v>
      </c>
    </row>
    <row r="494" spans="1:9" s="80" customFormat="1" ht="37.5" customHeight="1" outlineLevel="5" x14ac:dyDescent="0.2">
      <c r="A494" s="31" t="s">
        <v>427</v>
      </c>
      <c r="B494" s="6" t="s">
        <v>168</v>
      </c>
      <c r="C494" s="44" t="s">
        <v>95</v>
      </c>
      <c r="D494" s="44" t="s">
        <v>74</v>
      </c>
      <c r="E494" s="29" t="s">
        <v>554</v>
      </c>
      <c r="F494" s="29" t="s">
        <v>362</v>
      </c>
      <c r="G494" s="85">
        <v>23560.55</v>
      </c>
      <c r="H494" s="46">
        <v>23560.55</v>
      </c>
      <c r="I494" s="100">
        <f t="shared" si="57"/>
        <v>100</v>
      </c>
    </row>
    <row r="495" spans="1:9" s="40" customFormat="1" ht="38.25" customHeight="1" outlineLevel="5" x14ac:dyDescent="0.2">
      <c r="A495" s="48" t="s">
        <v>154</v>
      </c>
      <c r="B495" s="6" t="s">
        <v>168</v>
      </c>
      <c r="C495" s="44" t="s">
        <v>95</v>
      </c>
      <c r="D495" s="44" t="s">
        <v>74</v>
      </c>
      <c r="E495" s="44" t="s">
        <v>155</v>
      </c>
      <c r="F495" s="44" t="s">
        <v>2</v>
      </c>
      <c r="G495" s="85">
        <f>G496</f>
        <v>2302464.6</v>
      </c>
      <c r="H495" s="85">
        <f>H496</f>
        <v>2297464.6</v>
      </c>
      <c r="I495" s="101">
        <f t="shared" si="57"/>
        <v>99.782841395259666</v>
      </c>
    </row>
    <row r="496" spans="1:9" s="69" customFormat="1" ht="38.25" customHeight="1" outlineLevel="5" x14ac:dyDescent="0.2">
      <c r="A496" s="27" t="s">
        <v>465</v>
      </c>
      <c r="B496" s="6" t="s">
        <v>168</v>
      </c>
      <c r="C496" s="44" t="s">
        <v>95</v>
      </c>
      <c r="D496" s="44" t="s">
        <v>74</v>
      </c>
      <c r="E496" s="93" t="s">
        <v>466</v>
      </c>
      <c r="F496" s="44" t="s">
        <v>2</v>
      </c>
      <c r="G496" s="85">
        <f>G497</f>
        <v>2302464.6</v>
      </c>
      <c r="H496" s="85">
        <f>H497</f>
        <v>2297464.6</v>
      </c>
      <c r="I496" s="101">
        <f t="shared" si="57"/>
        <v>99.782841395259666</v>
      </c>
    </row>
    <row r="497" spans="1:9" ht="40.5" customHeight="1" outlineLevel="5" x14ac:dyDescent="0.2">
      <c r="A497" s="31" t="s">
        <v>447</v>
      </c>
      <c r="B497" s="28" t="s">
        <v>168</v>
      </c>
      <c r="C497" s="29" t="s">
        <v>95</v>
      </c>
      <c r="D497" s="29" t="s">
        <v>74</v>
      </c>
      <c r="E497" s="29" t="s">
        <v>143</v>
      </c>
      <c r="F497" s="29" t="s">
        <v>2</v>
      </c>
      <c r="G497" s="45">
        <f t="shared" si="66"/>
        <v>2302464.6</v>
      </c>
      <c r="H497" s="45">
        <f t="shared" si="66"/>
        <v>2297464.6</v>
      </c>
      <c r="I497" s="100">
        <f t="shared" si="57"/>
        <v>99.782841395259666</v>
      </c>
    </row>
    <row r="498" spans="1:9" ht="57.75" customHeight="1" outlineLevel="5" x14ac:dyDescent="0.2">
      <c r="A498" s="27" t="s">
        <v>189</v>
      </c>
      <c r="B498" s="28" t="s">
        <v>168</v>
      </c>
      <c r="C498" s="29" t="s">
        <v>95</v>
      </c>
      <c r="D498" s="29" t="s">
        <v>74</v>
      </c>
      <c r="E498" s="29" t="s">
        <v>143</v>
      </c>
      <c r="F498" s="29" t="s">
        <v>69</v>
      </c>
      <c r="G498" s="45">
        <f t="shared" si="66"/>
        <v>2302464.6</v>
      </c>
      <c r="H498" s="45">
        <f t="shared" si="66"/>
        <v>2297464.6</v>
      </c>
      <c r="I498" s="100">
        <f t="shared" si="57"/>
        <v>99.782841395259666</v>
      </c>
    </row>
    <row r="499" spans="1:9" ht="34.5" customHeight="1" outlineLevel="5" x14ac:dyDescent="0.2">
      <c r="A499" s="27" t="s">
        <v>190</v>
      </c>
      <c r="B499" s="28" t="s">
        <v>168</v>
      </c>
      <c r="C499" s="29" t="s">
        <v>95</v>
      </c>
      <c r="D499" s="29" t="s">
        <v>74</v>
      </c>
      <c r="E499" s="29" t="s">
        <v>143</v>
      </c>
      <c r="F499" s="29" t="s">
        <v>5</v>
      </c>
      <c r="G499" s="45">
        <f>G500+G501+G502</f>
        <v>2302464.6</v>
      </c>
      <c r="H499" s="45">
        <f>H500+H501+H502</f>
        <v>2297464.6</v>
      </c>
      <c r="I499" s="100">
        <f t="shared" si="57"/>
        <v>99.782841395259666</v>
      </c>
    </row>
    <row r="500" spans="1:9" ht="34.5" customHeight="1" outlineLevel="5" x14ac:dyDescent="0.2">
      <c r="A500" s="27" t="s">
        <v>373</v>
      </c>
      <c r="B500" s="28" t="s">
        <v>168</v>
      </c>
      <c r="C500" s="29" t="s">
        <v>95</v>
      </c>
      <c r="D500" s="29" t="s">
        <v>74</v>
      </c>
      <c r="E500" s="29" t="s">
        <v>143</v>
      </c>
      <c r="F500" s="29" t="s">
        <v>347</v>
      </c>
      <c r="G500" s="45">
        <v>1764395.83</v>
      </c>
      <c r="H500" s="46">
        <v>1764395.83</v>
      </c>
      <c r="I500" s="100">
        <f t="shared" si="57"/>
        <v>100</v>
      </c>
    </row>
    <row r="501" spans="1:9" ht="34.5" customHeight="1" outlineLevel="5" x14ac:dyDescent="0.2">
      <c r="A501" s="27" t="s">
        <v>374</v>
      </c>
      <c r="B501" s="28" t="s">
        <v>168</v>
      </c>
      <c r="C501" s="29" t="s">
        <v>95</v>
      </c>
      <c r="D501" s="29" t="s">
        <v>74</v>
      </c>
      <c r="E501" s="29" t="s">
        <v>143</v>
      </c>
      <c r="F501" s="29" t="s">
        <v>351</v>
      </c>
      <c r="G501" s="45">
        <v>10000</v>
      </c>
      <c r="H501" s="46">
        <v>5000</v>
      </c>
      <c r="I501" s="100">
        <f t="shared" si="57"/>
        <v>50</v>
      </c>
    </row>
    <row r="502" spans="1:9" ht="44.25" customHeight="1" outlineLevel="5" x14ac:dyDescent="0.2">
      <c r="A502" s="27" t="s">
        <v>376</v>
      </c>
      <c r="B502" s="28" t="s">
        <v>168</v>
      </c>
      <c r="C502" s="29" t="s">
        <v>95</v>
      </c>
      <c r="D502" s="29" t="s">
        <v>74</v>
      </c>
      <c r="E502" s="29" t="s">
        <v>143</v>
      </c>
      <c r="F502" s="29" t="s">
        <v>348</v>
      </c>
      <c r="G502" s="45">
        <v>528068.77</v>
      </c>
      <c r="H502" s="46">
        <v>528068.77</v>
      </c>
      <c r="I502" s="100">
        <f t="shared" si="57"/>
        <v>100</v>
      </c>
    </row>
    <row r="503" spans="1:9" s="54" customFormat="1" ht="31.5" customHeight="1" outlineLevel="5" x14ac:dyDescent="0.2">
      <c r="A503" s="35" t="s">
        <v>573</v>
      </c>
      <c r="B503" s="36" t="s">
        <v>168</v>
      </c>
      <c r="C503" s="37" t="s">
        <v>96</v>
      </c>
      <c r="D503" s="37" t="s">
        <v>62</v>
      </c>
      <c r="E503" s="37" t="s">
        <v>63</v>
      </c>
      <c r="F503" s="37" t="s">
        <v>2</v>
      </c>
      <c r="G503" s="53">
        <f t="shared" ref="G503:H505" si="68">G504</f>
        <v>205000</v>
      </c>
      <c r="H503" s="53">
        <f t="shared" si="68"/>
        <v>4860</v>
      </c>
      <c r="I503" s="102">
        <f>H503/G503*100</f>
        <v>2.3707317073170731</v>
      </c>
    </row>
    <row r="504" spans="1:9" s="54" customFormat="1" ht="31.5" customHeight="1" outlineLevel="5" x14ac:dyDescent="0.2">
      <c r="A504" s="35" t="s">
        <v>572</v>
      </c>
      <c r="B504" s="36" t="s">
        <v>168</v>
      </c>
      <c r="C504" s="37" t="s">
        <v>96</v>
      </c>
      <c r="D504" s="37" t="s">
        <v>96</v>
      </c>
      <c r="E504" s="37" t="s">
        <v>63</v>
      </c>
      <c r="F504" s="37" t="s">
        <v>2</v>
      </c>
      <c r="G504" s="53">
        <f t="shared" si="68"/>
        <v>205000</v>
      </c>
      <c r="H504" s="53">
        <f t="shared" si="68"/>
        <v>4860</v>
      </c>
      <c r="I504" s="102">
        <f t="shared" si="57"/>
        <v>2.3707317073170731</v>
      </c>
    </row>
    <row r="505" spans="1:9" s="80" customFormat="1" ht="39.75" customHeight="1" outlineLevel="5" x14ac:dyDescent="0.2">
      <c r="A505" s="27" t="s">
        <v>570</v>
      </c>
      <c r="B505" s="28" t="s">
        <v>168</v>
      </c>
      <c r="C505" s="29" t="s">
        <v>96</v>
      </c>
      <c r="D505" s="29" t="s">
        <v>96</v>
      </c>
      <c r="E505" s="29" t="s">
        <v>571</v>
      </c>
      <c r="F505" s="29" t="s">
        <v>2</v>
      </c>
      <c r="G505" s="45">
        <f t="shared" si="68"/>
        <v>205000</v>
      </c>
      <c r="H505" s="45">
        <f t="shared" si="68"/>
        <v>4860</v>
      </c>
      <c r="I505" s="100">
        <f t="shared" si="57"/>
        <v>2.3707317073170731</v>
      </c>
    </row>
    <row r="506" spans="1:9" s="83" customFormat="1" ht="37.5" customHeight="1" outlineLevel="5" x14ac:dyDescent="0.2">
      <c r="A506" s="27" t="s">
        <v>568</v>
      </c>
      <c r="B506" s="28" t="s">
        <v>168</v>
      </c>
      <c r="C506" s="29" t="s">
        <v>96</v>
      </c>
      <c r="D506" s="29" t="s">
        <v>96</v>
      </c>
      <c r="E506" s="29" t="s">
        <v>569</v>
      </c>
      <c r="F506" s="29" t="s">
        <v>2</v>
      </c>
      <c r="G506" s="45">
        <f>G507+G511</f>
        <v>205000</v>
      </c>
      <c r="H506" s="45">
        <f>H507+H511</f>
        <v>4860</v>
      </c>
      <c r="I506" s="100">
        <f t="shared" si="57"/>
        <v>2.3707317073170731</v>
      </c>
    </row>
    <row r="507" spans="1:9" s="80" customFormat="1" ht="32.25" customHeight="1" outlineLevel="5" x14ac:dyDescent="0.2">
      <c r="A507" s="27" t="s">
        <v>566</v>
      </c>
      <c r="B507" s="28" t="s">
        <v>168</v>
      </c>
      <c r="C507" s="29" t="s">
        <v>96</v>
      </c>
      <c r="D507" s="29" t="s">
        <v>96</v>
      </c>
      <c r="E507" s="29" t="s">
        <v>567</v>
      </c>
      <c r="F507" s="29" t="s">
        <v>2</v>
      </c>
      <c r="G507" s="45">
        <f t="shared" ref="G507:H509" si="69">G508</f>
        <v>5000</v>
      </c>
      <c r="H507" s="45">
        <f t="shared" si="69"/>
        <v>4860</v>
      </c>
      <c r="I507" s="100">
        <f t="shared" si="57"/>
        <v>97.2</v>
      </c>
    </row>
    <row r="508" spans="1:9" s="80" customFormat="1" ht="37.5" customHeight="1" outlineLevel="5" x14ac:dyDescent="0.2">
      <c r="A508" s="48" t="s">
        <v>156</v>
      </c>
      <c r="B508" s="28" t="s">
        <v>168</v>
      </c>
      <c r="C508" s="29" t="s">
        <v>96</v>
      </c>
      <c r="D508" s="29" t="s">
        <v>96</v>
      </c>
      <c r="E508" s="29" t="s">
        <v>567</v>
      </c>
      <c r="F508" s="29" t="s">
        <v>76</v>
      </c>
      <c r="G508" s="45">
        <f t="shared" si="69"/>
        <v>5000</v>
      </c>
      <c r="H508" s="45">
        <f t="shared" si="69"/>
        <v>4860</v>
      </c>
      <c r="I508" s="100">
        <f t="shared" si="57"/>
        <v>97.2</v>
      </c>
    </row>
    <row r="509" spans="1:9" s="80" customFormat="1" ht="40.5" customHeight="1" outlineLevel="5" x14ac:dyDescent="0.2">
      <c r="A509" s="48" t="s">
        <v>219</v>
      </c>
      <c r="B509" s="28" t="s">
        <v>168</v>
      </c>
      <c r="C509" s="29" t="s">
        <v>96</v>
      </c>
      <c r="D509" s="29" t="s">
        <v>96</v>
      </c>
      <c r="E509" s="29" t="s">
        <v>567</v>
      </c>
      <c r="F509" s="29" t="s">
        <v>6</v>
      </c>
      <c r="G509" s="45">
        <f t="shared" si="69"/>
        <v>5000</v>
      </c>
      <c r="H509" s="45">
        <f t="shared" si="69"/>
        <v>4860</v>
      </c>
      <c r="I509" s="100">
        <f t="shared" si="57"/>
        <v>97.2</v>
      </c>
    </row>
    <row r="510" spans="1:9" s="80" customFormat="1" ht="24" customHeight="1" outlineLevel="5" x14ac:dyDescent="0.2">
      <c r="A510" s="48" t="s">
        <v>378</v>
      </c>
      <c r="B510" s="28" t="s">
        <v>168</v>
      </c>
      <c r="C510" s="29" t="s">
        <v>96</v>
      </c>
      <c r="D510" s="29" t="s">
        <v>96</v>
      </c>
      <c r="E510" s="29" t="s">
        <v>567</v>
      </c>
      <c r="F510" s="29" t="s">
        <v>352</v>
      </c>
      <c r="G510" s="45">
        <v>5000</v>
      </c>
      <c r="H510" s="46">
        <v>4860</v>
      </c>
      <c r="I510" s="100">
        <f t="shared" si="57"/>
        <v>97.2</v>
      </c>
    </row>
    <row r="511" spans="1:9" s="80" customFormat="1" ht="44.25" customHeight="1" outlineLevel="5" x14ac:dyDescent="0.2">
      <c r="A511" s="27" t="s">
        <v>565</v>
      </c>
      <c r="B511" s="28" t="s">
        <v>168</v>
      </c>
      <c r="C511" s="29" t="s">
        <v>96</v>
      </c>
      <c r="D511" s="29" t="s">
        <v>96</v>
      </c>
      <c r="E511" s="29" t="s">
        <v>564</v>
      </c>
      <c r="F511" s="29" t="s">
        <v>2</v>
      </c>
      <c r="G511" s="45">
        <f t="shared" ref="G511:H513" si="70">G512</f>
        <v>200000</v>
      </c>
      <c r="H511" s="45">
        <f t="shared" si="70"/>
        <v>0</v>
      </c>
      <c r="I511" s="100">
        <f t="shared" si="57"/>
        <v>0</v>
      </c>
    </row>
    <row r="512" spans="1:9" s="80" customFormat="1" ht="44.25" customHeight="1" outlineLevel="5" x14ac:dyDescent="0.2">
      <c r="A512" s="48" t="s">
        <v>156</v>
      </c>
      <c r="B512" s="28" t="s">
        <v>168</v>
      </c>
      <c r="C512" s="29" t="s">
        <v>96</v>
      </c>
      <c r="D512" s="29" t="s">
        <v>96</v>
      </c>
      <c r="E512" s="29" t="s">
        <v>564</v>
      </c>
      <c r="F512" s="29" t="s">
        <v>76</v>
      </c>
      <c r="G512" s="45">
        <f t="shared" si="70"/>
        <v>200000</v>
      </c>
      <c r="H512" s="45">
        <f t="shared" si="70"/>
        <v>0</v>
      </c>
      <c r="I512" s="100">
        <f t="shared" si="57"/>
        <v>0</v>
      </c>
    </row>
    <row r="513" spans="1:9" s="80" customFormat="1" ht="38.25" customHeight="1" outlineLevel="5" x14ac:dyDescent="0.2">
      <c r="A513" s="48" t="s">
        <v>219</v>
      </c>
      <c r="B513" s="28" t="s">
        <v>168</v>
      </c>
      <c r="C513" s="29" t="s">
        <v>96</v>
      </c>
      <c r="D513" s="29" t="s">
        <v>96</v>
      </c>
      <c r="E513" s="29" t="s">
        <v>564</v>
      </c>
      <c r="F513" s="29" t="s">
        <v>6</v>
      </c>
      <c r="G513" s="45">
        <f t="shared" si="70"/>
        <v>200000</v>
      </c>
      <c r="H513" s="45">
        <f t="shared" si="70"/>
        <v>0</v>
      </c>
      <c r="I513" s="100">
        <f t="shared" si="57"/>
        <v>0</v>
      </c>
    </row>
    <row r="514" spans="1:9" s="80" customFormat="1" ht="34.5" customHeight="1" outlineLevel="5" x14ac:dyDescent="0.2">
      <c r="A514" s="48" t="s">
        <v>378</v>
      </c>
      <c r="B514" s="28" t="s">
        <v>168</v>
      </c>
      <c r="C514" s="29" t="s">
        <v>96</v>
      </c>
      <c r="D514" s="29" t="s">
        <v>96</v>
      </c>
      <c r="E514" s="29" t="s">
        <v>564</v>
      </c>
      <c r="F514" s="29" t="s">
        <v>352</v>
      </c>
      <c r="G514" s="45">
        <v>200000</v>
      </c>
      <c r="H514" s="46">
        <v>0</v>
      </c>
      <c r="I514" s="100">
        <f t="shared" si="57"/>
        <v>0</v>
      </c>
    </row>
    <row r="515" spans="1:9" s="54" customFormat="1" ht="20.25" customHeight="1" outlineLevel="5" x14ac:dyDescent="0.2">
      <c r="A515" s="57" t="s">
        <v>34</v>
      </c>
      <c r="B515" s="50" t="s">
        <v>168</v>
      </c>
      <c r="C515" s="52" t="s">
        <v>137</v>
      </c>
      <c r="D515" s="52" t="s">
        <v>62</v>
      </c>
      <c r="E515" s="52" t="s">
        <v>63</v>
      </c>
      <c r="F515" s="52" t="s">
        <v>2</v>
      </c>
      <c r="G515" s="53">
        <f>G516+G530+G523+G555</f>
        <v>38480655.009999998</v>
      </c>
      <c r="H515" s="53">
        <f>H516+H530+H523+H555</f>
        <v>38434899.949999996</v>
      </c>
      <c r="I515" s="99">
        <f t="shared" si="57"/>
        <v>99.881095942914399</v>
      </c>
    </row>
    <row r="516" spans="1:9" s="54" customFormat="1" ht="19.5" customHeight="1" outlineLevel="5" x14ac:dyDescent="0.2">
      <c r="A516" s="49" t="s">
        <v>35</v>
      </c>
      <c r="B516" s="50" t="s">
        <v>168</v>
      </c>
      <c r="C516" s="52" t="s">
        <v>137</v>
      </c>
      <c r="D516" s="52" t="s">
        <v>61</v>
      </c>
      <c r="E516" s="52" t="s">
        <v>63</v>
      </c>
      <c r="F516" s="52" t="s">
        <v>2</v>
      </c>
      <c r="G516" s="53">
        <f>G517</f>
        <v>2178681.98</v>
      </c>
      <c r="H516" s="53">
        <f>H517</f>
        <v>2178681.98</v>
      </c>
      <c r="I516" s="99">
        <f t="shared" ref="I516:I594" si="71">H516/G516*100</f>
        <v>100</v>
      </c>
    </row>
    <row r="517" spans="1:9" ht="30.75" customHeight="1" x14ac:dyDescent="0.2">
      <c r="A517" s="30" t="s">
        <v>4</v>
      </c>
      <c r="B517" s="28" t="s">
        <v>168</v>
      </c>
      <c r="C517" s="32" t="s">
        <v>137</v>
      </c>
      <c r="D517" s="32" t="s">
        <v>61</v>
      </c>
      <c r="E517" s="32" t="s">
        <v>65</v>
      </c>
      <c r="F517" s="32" t="s">
        <v>2</v>
      </c>
      <c r="G517" s="45">
        <f>G519</f>
        <v>2178681.98</v>
      </c>
      <c r="H517" s="45">
        <f>H519</f>
        <v>2178681.98</v>
      </c>
      <c r="I517" s="100">
        <f t="shared" si="71"/>
        <v>100</v>
      </c>
    </row>
    <row r="518" spans="1:9" ht="30" customHeight="1" x14ac:dyDescent="0.2">
      <c r="A518" s="30" t="s">
        <v>66</v>
      </c>
      <c r="B518" s="28" t="s">
        <v>168</v>
      </c>
      <c r="C518" s="32" t="s">
        <v>137</v>
      </c>
      <c r="D518" s="32" t="s">
        <v>61</v>
      </c>
      <c r="E518" s="32" t="s">
        <v>67</v>
      </c>
      <c r="F518" s="32" t="s">
        <v>2</v>
      </c>
      <c r="G518" s="45">
        <f>G519</f>
        <v>2178681.98</v>
      </c>
      <c r="H518" s="45">
        <f>H519</f>
        <v>2178681.98</v>
      </c>
      <c r="I518" s="100">
        <f t="shared" si="71"/>
        <v>100</v>
      </c>
    </row>
    <row r="519" spans="1:9" ht="22.5" customHeight="1" x14ac:dyDescent="0.2">
      <c r="A519" s="27" t="s">
        <v>36</v>
      </c>
      <c r="B519" s="28" t="s">
        <v>168</v>
      </c>
      <c r="C519" s="32" t="s">
        <v>137</v>
      </c>
      <c r="D519" s="32" t="s">
        <v>61</v>
      </c>
      <c r="E519" s="32" t="s">
        <v>138</v>
      </c>
      <c r="F519" s="32" t="s">
        <v>2</v>
      </c>
      <c r="G519" s="45">
        <f>G521</f>
        <v>2178681.98</v>
      </c>
      <c r="H519" s="45">
        <f>H521</f>
        <v>2178681.98</v>
      </c>
      <c r="I519" s="100">
        <f t="shared" si="71"/>
        <v>100</v>
      </c>
    </row>
    <row r="520" spans="1:9" ht="18" customHeight="1" x14ac:dyDescent="0.2">
      <c r="A520" s="27" t="s">
        <v>126</v>
      </c>
      <c r="B520" s="28" t="s">
        <v>168</v>
      </c>
      <c r="C520" s="32" t="s">
        <v>137</v>
      </c>
      <c r="D520" s="32" t="s">
        <v>61</v>
      </c>
      <c r="E520" s="32" t="s">
        <v>138</v>
      </c>
      <c r="F520" s="32" t="s">
        <v>127</v>
      </c>
      <c r="G520" s="45">
        <f>G521</f>
        <v>2178681.98</v>
      </c>
      <c r="H520" s="45">
        <f>H521</f>
        <v>2178681.98</v>
      </c>
      <c r="I520" s="100">
        <f t="shared" si="71"/>
        <v>100</v>
      </c>
    </row>
    <row r="521" spans="1:9" ht="20.25" customHeight="1" x14ac:dyDescent="0.2">
      <c r="A521" s="27" t="s">
        <v>37</v>
      </c>
      <c r="B521" s="28" t="s">
        <v>168</v>
      </c>
      <c r="C521" s="32" t="s">
        <v>137</v>
      </c>
      <c r="D521" s="32" t="s">
        <v>61</v>
      </c>
      <c r="E521" s="32" t="s">
        <v>138</v>
      </c>
      <c r="F521" s="32" t="s">
        <v>38</v>
      </c>
      <c r="G521" s="45">
        <f>G522</f>
        <v>2178681.98</v>
      </c>
      <c r="H521" s="45">
        <f>H522</f>
        <v>2178681.98</v>
      </c>
      <c r="I521" s="100">
        <f t="shared" si="71"/>
        <v>100</v>
      </c>
    </row>
    <row r="522" spans="1:9" ht="20.25" customHeight="1" x14ac:dyDescent="0.2">
      <c r="A522" s="27" t="s">
        <v>379</v>
      </c>
      <c r="B522" s="28" t="s">
        <v>168</v>
      </c>
      <c r="C522" s="32" t="s">
        <v>137</v>
      </c>
      <c r="D522" s="32" t="s">
        <v>61</v>
      </c>
      <c r="E522" s="32" t="s">
        <v>138</v>
      </c>
      <c r="F522" s="32" t="s">
        <v>363</v>
      </c>
      <c r="G522" s="45">
        <v>2178681.98</v>
      </c>
      <c r="H522" s="46">
        <v>2178681.98</v>
      </c>
      <c r="I522" s="100">
        <f t="shared" si="71"/>
        <v>100</v>
      </c>
    </row>
    <row r="523" spans="1:9" s="54" customFormat="1" ht="20.25" customHeight="1" x14ac:dyDescent="0.2">
      <c r="A523" s="35" t="s">
        <v>186</v>
      </c>
      <c r="B523" s="36" t="s">
        <v>168</v>
      </c>
      <c r="C523" s="56" t="s">
        <v>137</v>
      </c>
      <c r="D523" s="56" t="s">
        <v>71</v>
      </c>
      <c r="E523" s="56" t="s">
        <v>63</v>
      </c>
      <c r="F523" s="56" t="s">
        <v>2</v>
      </c>
      <c r="G523" s="53">
        <f t="shared" ref="G523:H528" si="72">G524</f>
        <v>100000</v>
      </c>
      <c r="H523" s="53">
        <f t="shared" si="72"/>
        <v>100000</v>
      </c>
      <c r="I523" s="100">
        <f t="shared" si="71"/>
        <v>100</v>
      </c>
    </row>
    <row r="524" spans="1:9" s="80" customFormat="1" ht="26.25" customHeight="1" x14ac:dyDescent="0.2">
      <c r="A524" s="30" t="s">
        <v>4</v>
      </c>
      <c r="B524" s="28" t="s">
        <v>168</v>
      </c>
      <c r="C524" s="32" t="s">
        <v>137</v>
      </c>
      <c r="D524" s="32" t="s">
        <v>71</v>
      </c>
      <c r="E524" s="32" t="s">
        <v>574</v>
      </c>
      <c r="F524" s="32" t="s">
        <v>2</v>
      </c>
      <c r="G524" s="45">
        <f t="shared" si="72"/>
        <v>100000</v>
      </c>
      <c r="H524" s="45">
        <f t="shared" si="72"/>
        <v>100000</v>
      </c>
      <c r="I524" s="100">
        <f t="shared" si="71"/>
        <v>100</v>
      </c>
    </row>
    <row r="525" spans="1:9" s="80" customFormat="1" ht="27" customHeight="1" x14ac:dyDescent="0.2">
      <c r="A525" s="30" t="s">
        <v>66</v>
      </c>
      <c r="B525" s="28" t="s">
        <v>168</v>
      </c>
      <c r="C525" s="32" t="s">
        <v>137</v>
      </c>
      <c r="D525" s="32" t="s">
        <v>71</v>
      </c>
      <c r="E525" s="32" t="s">
        <v>67</v>
      </c>
      <c r="F525" s="32" t="s">
        <v>2</v>
      </c>
      <c r="G525" s="45">
        <f t="shared" si="72"/>
        <v>100000</v>
      </c>
      <c r="H525" s="45">
        <f t="shared" si="72"/>
        <v>100000</v>
      </c>
      <c r="I525" s="100">
        <f t="shared" si="71"/>
        <v>100</v>
      </c>
    </row>
    <row r="526" spans="1:9" s="80" customFormat="1" ht="29.25" customHeight="1" x14ac:dyDescent="0.2">
      <c r="A526" s="27" t="s">
        <v>403</v>
      </c>
      <c r="B526" s="28" t="s">
        <v>168</v>
      </c>
      <c r="C526" s="32" t="s">
        <v>137</v>
      </c>
      <c r="D526" s="32" t="s">
        <v>71</v>
      </c>
      <c r="E526" s="32" t="s">
        <v>82</v>
      </c>
      <c r="F526" s="32" t="s">
        <v>2</v>
      </c>
      <c r="G526" s="45">
        <f t="shared" si="72"/>
        <v>100000</v>
      </c>
      <c r="H526" s="45">
        <f t="shared" si="72"/>
        <v>100000</v>
      </c>
      <c r="I526" s="100">
        <f t="shared" si="71"/>
        <v>100</v>
      </c>
    </row>
    <row r="527" spans="1:9" s="80" customFormat="1" ht="29.25" customHeight="1" x14ac:dyDescent="0.2">
      <c r="A527" s="27" t="s">
        <v>126</v>
      </c>
      <c r="B527" s="28" t="s">
        <v>168</v>
      </c>
      <c r="C527" s="32" t="s">
        <v>137</v>
      </c>
      <c r="D527" s="32" t="s">
        <v>71</v>
      </c>
      <c r="E527" s="32" t="s">
        <v>82</v>
      </c>
      <c r="F527" s="32" t="s">
        <v>127</v>
      </c>
      <c r="G527" s="45">
        <f t="shared" si="72"/>
        <v>100000</v>
      </c>
      <c r="H527" s="45">
        <f t="shared" si="72"/>
        <v>100000</v>
      </c>
      <c r="I527" s="100">
        <f t="shared" si="71"/>
        <v>100</v>
      </c>
    </row>
    <row r="528" spans="1:9" s="80" customFormat="1" ht="32.25" customHeight="1" x14ac:dyDescent="0.2">
      <c r="A528" s="27" t="s">
        <v>47</v>
      </c>
      <c r="B528" s="28" t="s">
        <v>168</v>
      </c>
      <c r="C528" s="32" t="s">
        <v>137</v>
      </c>
      <c r="D528" s="32" t="s">
        <v>71</v>
      </c>
      <c r="E528" s="32" t="s">
        <v>82</v>
      </c>
      <c r="F528" s="32" t="s">
        <v>48</v>
      </c>
      <c r="G528" s="45">
        <f t="shared" si="72"/>
        <v>100000</v>
      </c>
      <c r="H528" s="45">
        <f t="shared" si="72"/>
        <v>100000</v>
      </c>
      <c r="I528" s="100">
        <f t="shared" si="71"/>
        <v>100</v>
      </c>
    </row>
    <row r="529" spans="1:9" s="80" customFormat="1" ht="34.5" customHeight="1" x14ac:dyDescent="0.2">
      <c r="A529" s="27" t="s">
        <v>381</v>
      </c>
      <c r="B529" s="28" t="s">
        <v>168</v>
      </c>
      <c r="C529" s="32" t="s">
        <v>137</v>
      </c>
      <c r="D529" s="32" t="s">
        <v>71</v>
      </c>
      <c r="E529" s="32" t="s">
        <v>82</v>
      </c>
      <c r="F529" s="32" t="s">
        <v>353</v>
      </c>
      <c r="G529" s="45">
        <v>100000</v>
      </c>
      <c r="H529" s="46">
        <v>100000</v>
      </c>
      <c r="I529" s="100">
        <f t="shared" si="71"/>
        <v>100</v>
      </c>
    </row>
    <row r="530" spans="1:9" s="54" customFormat="1" ht="17.25" customHeight="1" x14ac:dyDescent="0.2">
      <c r="A530" s="57" t="s">
        <v>39</v>
      </c>
      <c r="B530" s="50" t="s">
        <v>168</v>
      </c>
      <c r="C530" s="52" t="s">
        <v>137</v>
      </c>
      <c r="D530" s="52" t="s">
        <v>74</v>
      </c>
      <c r="E530" s="52" t="s">
        <v>63</v>
      </c>
      <c r="F530" s="52" t="s">
        <v>2</v>
      </c>
      <c r="G530" s="53">
        <f>G531+G545</f>
        <v>36161973.030000001</v>
      </c>
      <c r="H530" s="53">
        <f>H531+H545</f>
        <v>36116217.969999999</v>
      </c>
      <c r="I530" s="99">
        <f t="shared" si="71"/>
        <v>99.873471892802854</v>
      </c>
    </row>
    <row r="531" spans="1:9" s="69" customFormat="1" ht="43.5" customHeight="1" x14ac:dyDescent="0.2">
      <c r="A531" s="48" t="s">
        <v>238</v>
      </c>
      <c r="B531" s="6" t="s">
        <v>168</v>
      </c>
      <c r="C531" s="47" t="s">
        <v>137</v>
      </c>
      <c r="D531" s="47" t="s">
        <v>74</v>
      </c>
      <c r="E531" s="47" t="s">
        <v>145</v>
      </c>
      <c r="F531" s="47" t="s">
        <v>2</v>
      </c>
      <c r="G531" s="45">
        <f>G532</f>
        <v>17324004.740000002</v>
      </c>
      <c r="H531" s="45">
        <f>H532</f>
        <v>17301661.710000001</v>
      </c>
      <c r="I531" s="101">
        <f t="shared" si="71"/>
        <v>99.871028492918782</v>
      </c>
    </row>
    <row r="532" spans="1:9" ht="57.75" customHeight="1" x14ac:dyDescent="0.2">
      <c r="A532" s="31" t="s">
        <v>271</v>
      </c>
      <c r="B532" s="28" t="s">
        <v>168</v>
      </c>
      <c r="C532" s="32" t="s">
        <v>137</v>
      </c>
      <c r="D532" s="32" t="s">
        <v>74</v>
      </c>
      <c r="E532" s="32" t="s">
        <v>428</v>
      </c>
      <c r="F532" s="32" t="s">
        <v>2</v>
      </c>
      <c r="G532" s="45">
        <f>G537+G533</f>
        <v>17324004.740000002</v>
      </c>
      <c r="H532" s="45">
        <f>H537+H533</f>
        <v>17301661.710000001</v>
      </c>
      <c r="I532" s="100">
        <f t="shared" si="71"/>
        <v>99.871028492918782</v>
      </c>
    </row>
    <row r="533" spans="1:9" s="80" customFormat="1" ht="45.75" customHeight="1" x14ac:dyDescent="0.2">
      <c r="A533" s="31" t="s">
        <v>576</v>
      </c>
      <c r="B533" s="28" t="s">
        <v>168</v>
      </c>
      <c r="C533" s="32" t="s">
        <v>137</v>
      </c>
      <c r="D533" s="32" t="s">
        <v>74</v>
      </c>
      <c r="E533" s="32" t="s">
        <v>575</v>
      </c>
      <c r="F533" s="32" t="s">
        <v>2</v>
      </c>
      <c r="G533" s="45">
        <f t="shared" ref="G533:H535" si="73">G534</f>
        <v>12534839.800000001</v>
      </c>
      <c r="H533" s="45">
        <f t="shared" si="73"/>
        <v>12534839.800000001</v>
      </c>
      <c r="I533" s="100">
        <f t="shared" si="71"/>
        <v>100</v>
      </c>
    </row>
    <row r="534" spans="1:9" s="80" customFormat="1" ht="31.5" customHeight="1" x14ac:dyDescent="0.2">
      <c r="A534" s="31" t="s">
        <v>324</v>
      </c>
      <c r="B534" s="28" t="s">
        <v>168</v>
      </c>
      <c r="C534" s="32" t="s">
        <v>137</v>
      </c>
      <c r="D534" s="32" t="s">
        <v>74</v>
      </c>
      <c r="E534" s="32" t="s">
        <v>575</v>
      </c>
      <c r="F534" s="32" t="s">
        <v>180</v>
      </c>
      <c r="G534" s="45">
        <f t="shared" si="73"/>
        <v>12534839.800000001</v>
      </c>
      <c r="H534" s="45">
        <f t="shared" si="73"/>
        <v>12534839.800000001</v>
      </c>
      <c r="I534" s="100">
        <f t="shared" si="71"/>
        <v>100</v>
      </c>
    </row>
    <row r="535" spans="1:9" s="80" customFormat="1" ht="31.5" customHeight="1" x14ac:dyDescent="0.2">
      <c r="A535" s="31" t="s">
        <v>181</v>
      </c>
      <c r="B535" s="28" t="s">
        <v>168</v>
      </c>
      <c r="C535" s="32" t="s">
        <v>137</v>
      </c>
      <c r="D535" s="32" t="s">
        <v>74</v>
      </c>
      <c r="E535" s="32" t="s">
        <v>575</v>
      </c>
      <c r="F535" s="32" t="s">
        <v>182</v>
      </c>
      <c r="G535" s="45">
        <f t="shared" si="73"/>
        <v>12534839.800000001</v>
      </c>
      <c r="H535" s="45">
        <f t="shared" si="73"/>
        <v>12534839.800000001</v>
      </c>
      <c r="I535" s="100">
        <f t="shared" si="71"/>
        <v>100</v>
      </c>
    </row>
    <row r="536" spans="1:9" s="80" customFormat="1" ht="45" customHeight="1" x14ac:dyDescent="0.2">
      <c r="A536" s="31" t="s">
        <v>383</v>
      </c>
      <c r="B536" s="28" t="s">
        <v>168</v>
      </c>
      <c r="C536" s="32" t="s">
        <v>137</v>
      </c>
      <c r="D536" s="32" t="s">
        <v>74</v>
      </c>
      <c r="E536" s="32" t="s">
        <v>575</v>
      </c>
      <c r="F536" s="32" t="s">
        <v>364</v>
      </c>
      <c r="G536" s="45">
        <v>12534839.800000001</v>
      </c>
      <c r="H536" s="45">
        <v>12534839.800000001</v>
      </c>
      <c r="I536" s="100">
        <f t="shared" si="71"/>
        <v>100</v>
      </c>
    </row>
    <row r="537" spans="1:9" ht="63.75" customHeight="1" x14ac:dyDescent="0.2">
      <c r="A537" s="31" t="s">
        <v>270</v>
      </c>
      <c r="B537" s="28" t="s">
        <v>168</v>
      </c>
      <c r="C537" s="32" t="s">
        <v>137</v>
      </c>
      <c r="D537" s="32" t="s">
        <v>74</v>
      </c>
      <c r="E537" s="32" t="s">
        <v>429</v>
      </c>
      <c r="F537" s="32" t="s">
        <v>2</v>
      </c>
      <c r="G537" s="45">
        <f>G538+G542</f>
        <v>4789164.9399999995</v>
      </c>
      <c r="H537" s="45">
        <f>H538+H542</f>
        <v>4766821.91</v>
      </c>
      <c r="I537" s="100">
        <f t="shared" si="71"/>
        <v>99.53346710167807</v>
      </c>
    </row>
    <row r="538" spans="1:9" ht="39.75" customHeight="1" x14ac:dyDescent="0.2">
      <c r="A538" s="31" t="s">
        <v>156</v>
      </c>
      <c r="B538" s="28" t="s">
        <v>168</v>
      </c>
      <c r="C538" s="32" t="s">
        <v>137</v>
      </c>
      <c r="D538" s="32" t="s">
        <v>74</v>
      </c>
      <c r="E538" s="32" t="s">
        <v>429</v>
      </c>
      <c r="F538" s="32" t="s">
        <v>76</v>
      </c>
      <c r="G538" s="45">
        <f>G539</f>
        <v>315758.58999999997</v>
      </c>
      <c r="H538" s="45">
        <f>H539</f>
        <v>298285.91000000003</v>
      </c>
      <c r="I538" s="100">
        <f t="shared" si="71"/>
        <v>94.466443494063</v>
      </c>
    </row>
    <row r="539" spans="1:9" ht="36.75" customHeight="1" x14ac:dyDescent="0.2">
      <c r="A539" s="31" t="s">
        <v>77</v>
      </c>
      <c r="B539" s="28" t="s">
        <v>168</v>
      </c>
      <c r="C539" s="32" t="s">
        <v>137</v>
      </c>
      <c r="D539" s="32" t="s">
        <v>74</v>
      </c>
      <c r="E539" s="32" t="s">
        <v>429</v>
      </c>
      <c r="F539" s="32" t="s">
        <v>6</v>
      </c>
      <c r="G539" s="45">
        <f>G541+G540</f>
        <v>315758.58999999997</v>
      </c>
      <c r="H539" s="45">
        <f>H541+H540</f>
        <v>298285.91000000003</v>
      </c>
      <c r="I539" s="100">
        <f t="shared" si="71"/>
        <v>94.466443494063</v>
      </c>
    </row>
    <row r="540" spans="1:9" s="39" customFormat="1" ht="36.75" customHeight="1" x14ac:dyDescent="0.2">
      <c r="A540" s="31" t="s">
        <v>378</v>
      </c>
      <c r="B540" s="28" t="s">
        <v>168</v>
      </c>
      <c r="C540" s="32" t="s">
        <v>137</v>
      </c>
      <c r="D540" s="32" t="s">
        <v>74</v>
      </c>
      <c r="E540" s="32" t="s">
        <v>429</v>
      </c>
      <c r="F540" s="32" t="s">
        <v>352</v>
      </c>
      <c r="G540" s="45">
        <v>156550.51999999999</v>
      </c>
      <c r="H540" s="46">
        <v>139077.84</v>
      </c>
      <c r="I540" s="100">
        <f t="shared" ref="I540" si="74">H540/G540*100</f>
        <v>88.838951157747672</v>
      </c>
    </row>
    <row r="541" spans="1:9" ht="36.75" customHeight="1" x14ac:dyDescent="0.2">
      <c r="A541" s="31" t="s">
        <v>378</v>
      </c>
      <c r="B541" s="28" t="s">
        <v>168</v>
      </c>
      <c r="C541" s="32" t="s">
        <v>137</v>
      </c>
      <c r="D541" s="32" t="s">
        <v>74</v>
      </c>
      <c r="E541" s="32" t="s">
        <v>429</v>
      </c>
      <c r="F541" s="32" t="s">
        <v>352</v>
      </c>
      <c r="G541" s="45">
        <v>159208.07</v>
      </c>
      <c r="H541" s="46">
        <v>159208.07</v>
      </c>
      <c r="I541" s="100">
        <f t="shared" si="71"/>
        <v>100</v>
      </c>
    </row>
    <row r="542" spans="1:9" ht="36.75" customHeight="1" x14ac:dyDescent="0.2">
      <c r="A542" s="31" t="s">
        <v>324</v>
      </c>
      <c r="B542" s="28" t="s">
        <v>168</v>
      </c>
      <c r="C542" s="32" t="s">
        <v>137</v>
      </c>
      <c r="D542" s="32" t="s">
        <v>74</v>
      </c>
      <c r="E542" s="32" t="s">
        <v>429</v>
      </c>
      <c r="F542" s="32" t="s">
        <v>180</v>
      </c>
      <c r="G542" s="45">
        <f>G543</f>
        <v>4473406.3499999996</v>
      </c>
      <c r="H542" s="45">
        <f>H543</f>
        <v>4468536</v>
      </c>
      <c r="I542" s="100">
        <f t="shared" si="71"/>
        <v>99.891126590813741</v>
      </c>
    </row>
    <row r="543" spans="1:9" ht="21.75" customHeight="1" x14ac:dyDescent="0.2">
      <c r="A543" s="31" t="s">
        <v>181</v>
      </c>
      <c r="B543" s="28" t="s">
        <v>168</v>
      </c>
      <c r="C543" s="32" t="s">
        <v>137</v>
      </c>
      <c r="D543" s="32" t="s">
        <v>74</v>
      </c>
      <c r="E543" s="32" t="s">
        <v>429</v>
      </c>
      <c r="F543" s="32" t="s">
        <v>182</v>
      </c>
      <c r="G543" s="45">
        <f>G544</f>
        <v>4473406.3499999996</v>
      </c>
      <c r="H543" s="45">
        <f>H544</f>
        <v>4468536</v>
      </c>
      <c r="I543" s="100">
        <f t="shared" si="71"/>
        <v>99.891126590813741</v>
      </c>
    </row>
    <row r="544" spans="1:9" ht="53.25" customHeight="1" x14ac:dyDescent="0.2">
      <c r="A544" s="31" t="s">
        <v>383</v>
      </c>
      <c r="B544" s="28" t="s">
        <v>168</v>
      </c>
      <c r="C544" s="32" t="s">
        <v>137</v>
      </c>
      <c r="D544" s="32" t="s">
        <v>74</v>
      </c>
      <c r="E544" s="32" t="s">
        <v>429</v>
      </c>
      <c r="F544" s="32" t="s">
        <v>364</v>
      </c>
      <c r="G544" s="45">
        <v>4473406.3499999996</v>
      </c>
      <c r="H544" s="46">
        <v>4468536</v>
      </c>
      <c r="I544" s="100">
        <f t="shared" si="71"/>
        <v>99.891126590813741</v>
      </c>
    </row>
    <row r="545" spans="1:9" s="69" customFormat="1" ht="33.75" customHeight="1" x14ac:dyDescent="0.2">
      <c r="A545" s="48" t="s">
        <v>4</v>
      </c>
      <c r="B545" s="6" t="s">
        <v>168</v>
      </c>
      <c r="C545" s="47" t="s">
        <v>137</v>
      </c>
      <c r="D545" s="47" t="s">
        <v>74</v>
      </c>
      <c r="E545" s="47" t="s">
        <v>65</v>
      </c>
      <c r="F545" s="47" t="s">
        <v>2</v>
      </c>
      <c r="G545" s="45">
        <f>G546</f>
        <v>18837968.289999999</v>
      </c>
      <c r="H545" s="45">
        <f>H546</f>
        <v>18814556.259999998</v>
      </c>
      <c r="I545" s="101">
        <f t="shared" si="71"/>
        <v>99.875718922340312</v>
      </c>
    </row>
    <row r="546" spans="1:9" ht="35.25" customHeight="1" x14ac:dyDescent="0.2">
      <c r="A546" s="31" t="s">
        <v>66</v>
      </c>
      <c r="B546" s="28" t="s">
        <v>168</v>
      </c>
      <c r="C546" s="32" t="s">
        <v>137</v>
      </c>
      <c r="D546" s="32" t="s">
        <v>74</v>
      </c>
      <c r="E546" s="32" t="s">
        <v>67</v>
      </c>
      <c r="F546" s="32" t="s">
        <v>2</v>
      </c>
      <c r="G546" s="45">
        <f>G547</f>
        <v>18837968.289999999</v>
      </c>
      <c r="H546" s="45">
        <f>H547</f>
        <v>18814556.259999998</v>
      </c>
      <c r="I546" s="100">
        <f t="shared" si="71"/>
        <v>99.875718922340312</v>
      </c>
    </row>
    <row r="547" spans="1:9" ht="60.75" customHeight="1" x14ac:dyDescent="0.2">
      <c r="A547" s="31" t="s">
        <v>288</v>
      </c>
      <c r="B547" s="28" t="s">
        <v>168</v>
      </c>
      <c r="C547" s="32" t="s">
        <v>137</v>
      </c>
      <c r="D547" s="32" t="s">
        <v>74</v>
      </c>
      <c r="E547" s="32" t="s">
        <v>289</v>
      </c>
      <c r="F547" s="32" t="s">
        <v>2</v>
      </c>
      <c r="G547" s="45">
        <f>G551+G548</f>
        <v>18837968.289999999</v>
      </c>
      <c r="H547" s="45">
        <f>H551+H548</f>
        <v>18814556.259999998</v>
      </c>
      <c r="I547" s="100">
        <f t="shared" si="71"/>
        <v>99.875718922340312</v>
      </c>
    </row>
    <row r="548" spans="1:9" ht="35.25" customHeight="1" x14ac:dyDescent="0.2">
      <c r="A548" s="31" t="s">
        <v>156</v>
      </c>
      <c r="B548" s="28" t="s">
        <v>168</v>
      </c>
      <c r="C548" s="32" t="s">
        <v>137</v>
      </c>
      <c r="D548" s="32" t="s">
        <v>74</v>
      </c>
      <c r="E548" s="32" t="s">
        <v>289</v>
      </c>
      <c r="F548" s="32" t="s">
        <v>76</v>
      </c>
      <c r="G548" s="45">
        <f>G549</f>
        <v>250000</v>
      </c>
      <c r="H548" s="45">
        <f>H549</f>
        <v>226587.97</v>
      </c>
      <c r="I548" s="100">
        <f t="shared" si="71"/>
        <v>90.635187999999999</v>
      </c>
    </row>
    <row r="549" spans="1:9" ht="39" customHeight="1" x14ac:dyDescent="0.2">
      <c r="A549" s="31" t="s">
        <v>77</v>
      </c>
      <c r="B549" s="28" t="s">
        <v>168</v>
      </c>
      <c r="C549" s="32" t="s">
        <v>137</v>
      </c>
      <c r="D549" s="32" t="s">
        <v>74</v>
      </c>
      <c r="E549" s="32" t="s">
        <v>289</v>
      </c>
      <c r="F549" s="32" t="s">
        <v>6</v>
      </c>
      <c r="G549" s="45">
        <f>G550</f>
        <v>250000</v>
      </c>
      <c r="H549" s="45">
        <f>H550</f>
        <v>226587.97</v>
      </c>
      <c r="I549" s="100">
        <f t="shared" si="71"/>
        <v>90.635187999999999</v>
      </c>
    </row>
    <row r="550" spans="1:9" ht="39" customHeight="1" x14ac:dyDescent="0.2">
      <c r="A550" s="31" t="s">
        <v>378</v>
      </c>
      <c r="B550" s="28" t="s">
        <v>168</v>
      </c>
      <c r="C550" s="32" t="s">
        <v>137</v>
      </c>
      <c r="D550" s="32" t="s">
        <v>74</v>
      </c>
      <c r="E550" s="32" t="s">
        <v>289</v>
      </c>
      <c r="F550" s="32" t="s">
        <v>352</v>
      </c>
      <c r="G550" s="45">
        <v>250000</v>
      </c>
      <c r="H550" s="46">
        <v>226587.97</v>
      </c>
      <c r="I550" s="100">
        <f t="shared" si="71"/>
        <v>90.635187999999999</v>
      </c>
    </row>
    <row r="551" spans="1:9" ht="31.5" customHeight="1" x14ac:dyDescent="0.2">
      <c r="A551" s="31" t="s">
        <v>126</v>
      </c>
      <c r="B551" s="28" t="s">
        <v>168</v>
      </c>
      <c r="C551" s="32" t="s">
        <v>137</v>
      </c>
      <c r="D551" s="32" t="s">
        <v>74</v>
      </c>
      <c r="E551" s="32" t="s">
        <v>289</v>
      </c>
      <c r="F551" s="32" t="s">
        <v>127</v>
      </c>
      <c r="G551" s="45">
        <f>G552</f>
        <v>18587968.289999999</v>
      </c>
      <c r="H551" s="45">
        <f>H552</f>
        <v>18587968.289999999</v>
      </c>
      <c r="I551" s="100">
        <f t="shared" si="71"/>
        <v>100</v>
      </c>
    </row>
    <row r="552" spans="1:9" ht="38.25" customHeight="1" x14ac:dyDescent="0.2">
      <c r="A552" s="31" t="s">
        <v>47</v>
      </c>
      <c r="B552" s="28" t="s">
        <v>168</v>
      </c>
      <c r="C552" s="32" t="s">
        <v>137</v>
      </c>
      <c r="D552" s="32" t="s">
        <v>74</v>
      </c>
      <c r="E552" s="32" t="s">
        <v>289</v>
      </c>
      <c r="F552" s="32" t="s">
        <v>48</v>
      </c>
      <c r="G552" s="45">
        <f>G553+G554</f>
        <v>18587968.289999999</v>
      </c>
      <c r="H552" s="45">
        <f>H553+H554</f>
        <v>18587968.289999999</v>
      </c>
      <c r="I552" s="100">
        <f t="shared" si="71"/>
        <v>100</v>
      </c>
    </row>
    <row r="553" spans="1:9" ht="38.25" customHeight="1" x14ac:dyDescent="0.2">
      <c r="A553" s="31" t="s">
        <v>381</v>
      </c>
      <c r="B553" s="28" t="s">
        <v>168</v>
      </c>
      <c r="C553" s="32" t="s">
        <v>137</v>
      </c>
      <c r="D553" s="32" t="s">
        <v>74</v>
      </c>
      <c r="E553" s="32" t="s">
        <v>289</v>
      </c>
      <c r="F553" s="32" t="s">
        <v>353</v>
      </c>
      <c r="G553" s="45">
        <v>14980866.289999999</v>
      </c>
      <c r="H553" s="46">
        <v>14980866.289999999</v>
      </c>
      <c r="I553" s="100">
        <f t="shared" si="71"/>
        <v>100</v>
      </c>
    </row>
    <row r="554" spans="1:9" ht="38.25" customHeight="1" x14ac:dyDescent="0.2">
      <c r="A554" s="31" t="s">
        <v>382</v>
      </c>
      <c r="B554" s="28" t="s">
        <v>168</v>
      </c>
      <c r="C554" s="32" t="s">
        <v>137</v>
      </c>
      <c r="D554" s="32" t="s">
        <v>74</v>
      </c>
      <c r="E554" s="32" t="s">
        <v>289</v>
      </c>
      <c r="F554" s="32" t="s">
        <v>366</v>
      </c>
      <c r="G554" s="45">
        <v>3607102</v>
      </c>
      <c r="H554" s="46">
        <v>3607102</v>
      </c>
      <c r="I554" s="100">
        <f t="shared" si="71"/>
        <v>100</v>
      </c>
    </row>
    <row r="555" spans="1:9" s="54" customFormat="1" ht="29.25" customHeight="1" x14ac:dyDescent="0.2">
      <c r="A555" s="55" t="s">
        <v>582</v>
      </c>
      <c r="B555" s="36" t="s">
        <v>168</v>
      </c>
      <c r="C555" s="56" t="s">
        <v>137</v>
      </c>
      <c r="D555" s="56" t="s">
        <v>78</v>
      </c>
      <c r="E555" s="56" t="s">
        <v>63</v>
      </c>
      <c r="F555" s="56" t="s">
        <v>2</v>
      </c>
      <c r="G555" s="53">
        <f t="shared" ref="G555:H560" si="75">G556</f>
        <v>40000</v>
      </c>
      <c r="H555" s="53">
        <f t="shared" si="75"/>
        <v>40000</v>
      </c>
      <c r="I555" s="102">
        <f t="shared" si="71"/>
        <v>100</v>
      </c>
    </row>
    <row r="556" spans="1:9" s="81" customFormat="1" ht="52.5" customHeight="1" x14ac:dyDescent="0.2">
      <c r="A556" s="31" t="s">
        <v>580</v>
      </c>
      <c r="B556" s="28" t="s">
        <v>168</v>
      </c>
      <c r="C556" s="32" t="s">
        <v>137</v>
      </c>
      <c r="D556" s="32" t="s">
        <v>78</v>
      </c>
      <c r="E556" s="32" t="s">
        <v>581</v>
      </c>
      <c r="F556" s="32" t="s">
        <v>2</v>
      </c>
      <c r="G556" s="45">
        <f t="shared" si="75"/>
        <v>40000</v>
      </c>
      <c r="H556" s="45">
        <f t="shared" si="75"/>
        <v>40000</v>
      </c>
      <c r="I556" s="100">
        <f t="shared" si="71"/>
        <v>100</v>
      </c>
    </row>
    <row r="557" spans="1:9" s="83" customFormat="1" ht="38.25" customHeight="1" x14ac:dyDescent="0.2">
      <c r="A557" s="31" t="s">
        <v>631</v>
      </c>
      <c r="B557" s="28" t="s">
        <v>168</v>
      </c>
      <c r="C557" s="32" t="s">
        <v>137</v>
      </c>
      <c r="D557" s="32" t="s">
        <v>78</v>
      </c>
      <c r="E557" s="32" t="s">
        <v>579</v>
      </c>
      <c r="F557" s="32" t="s">
        <v>2</v>
      </c>
      <c r="G557" s="45">
        <f t="shared" si="75"/>
        <v>40000</v>
      </c>
      <c r="H557" s="45">
        <f t="shared" si="75"/>
        <v>40000</v>
      </c>
      <c r="I557" s="100">
        <f t="shared" si="71"/>
        <v>100</v>
      </c>
    </row>
    <row r="558" spans="1:9" s="81" customFormat="1" ht="43.5" customHeight="1" x14ac:dyDescent="0.2">
      <c r="A558" s="31" t="s">
        <v>578</v>
      </c>
      <c r="B558" s="28" t="s">
        <v>168</v>
      </c>
      <c r="C558" s="32" t="s">
        <v>137</v>
      </c>
      <c r="D558" s="32" t="s">
        <v>78</v>
      </c>
      <c r="E558" s="32" t="s">
        <v>577</v>
      </c>
      <c r="F558" s="32" t="s">
        <v>2</v>
      </c>
      <c r="G558" s="45">
        <f t="shared" si="75"/>
        <v>40000</v>
      </c>
      <c r="H558" s="45">
        <f t="shared" si="75"/>
        <v>40000</v>
      </c>
      <c r="I558" s="100">
        <f t="shared" si="71"/>
        <v>100</v>
      </c>
    </row>
    <row r="559" spans="1:9" s="81" customFormat="1" ht="38.25" customHeight="1" x14ac:dyDescent="0.2">
      <c r="A559" s="43" t="s">
        <v>109</v>
      </c>
      <c r="B559" s="28" t="s">
        <v>168</v>
      </c>
      <c r="C559" s="32" t="s">
        <v>137</v>
      </c>
      <c r="D559" s="32" t="s">
        <v>78</v>
      </c>
      <c r="E559" s="32" t="s">
        <v>577</v>
      </c>
      <c r="F559" s="32" t="s">
        <v>86</v>
      </c>
      <c r="G559" s="45">
        <f t="shared" si="75"/>
        <v>40000</v>
      </c>
      <c r="H559" s="45">
        <f t="shared" si="75"/>
        <v>40000</v>
      </c>
      <c r="I559" s="100">
        <f t="shared" si="71"/>
        <v>100</v>
      </c>
    </row>
    <row r="560" spans="1:9" s="81" customFormat="1" ht="53.25" customHeight="1" x14ac:dyDescent="0.2">
      <c r="A560" s="43" t="s">
        <v>524</v>
      </c>
      <c r="B560" s="28" t="s">
        <v>168</v>
      </c>
      <c r="C560" s="32" t="s">
        <v>137</v>
      </c>
      <c r="D560" s="32" t="s">
        <v>78</v>
      </c>
      <c r="E560" s="32" t="s">
        <v>577</v>
      </c>
      <c r="F560" s="32" t="s">
        <v>525</v>
      </c>
      <c r="G560" s="45">
        <f t="shared" si="75"/>
        <v>40000</v>
      </c>
      <c r="H560" s="45">
        <f t="shared" si="75"/>
        <v>40000</v>
      </c>
      <c r="I560" s="100">
        <f t="shared" si="71"/>
        <v>100</v>
      </c>
    </row>
    <row r="561" spans="1:9" s="81" customFormat="1" ht="38.25" customHeight="1" x14ac:dyDescent="0.2">
      <c r="A561" s="43" t="s">
        <v>526</v>
      </c>
      <c r="B561" s="28" t="s">
        <v>168</v>
      </c>
      <c r="C561" s="32" t="s">
        <v>137</v>
      </c>
      <c r="D561" s="32" t="s">
        <v>78</v>
      </c>
      <c r="E561" s="32" t="s">
        <v>577</v>
      </c>
      <c r="F561" s="32" t="s">
        <v>527</v>
      </c>
      <c r="G561" s="45">
        <v>40000</v>
      </c>
      <c r="H561" s="46">
        <v>40000</v>
      </c>
      <c r="I561" s="100">
        <f t="shared" si="71"/>
        <v>100</v>
      </c>
    </row>
    <row r="562" spans="1:9" s="54" customFormat="1" ht="24" customHeight="1" x14ac:dyDescent="0.2">
      <c r="A562" s="57" t="s">
        <v>40</v>
      </c>
      <c r="B562" s="50" t="s">
        <v>168</v>
      </c>
      <c r="C562" s="52" t="s">
        <v>81</v>
      </c>
      <c r="D562" s="52" t="s">
        <v>62</v>
      </c>
      <c r="E562" s="52" t="s">
        <v>63</v>
      </c>
      <c r="F562" s="52" t="s">
        <v>2</v>
      </c>
      <c r="G562" s="53">
        <f>G563</f>
        <v>25286085.259999998</v>
      </c>
      <c r="H562" s="53">
        <f>H563</f>
        <v>10460853.439999999</v>
      </c>
      <c r="I562" s="99">
        <f t="shared" si="71"/>
        <v>41.369999873202993</v>
      </c>
    </row>
    <row r="563" spans="1:9" ht="21.75" customHeight="1" x14ac:dyDescent="0.2">
      <c r="A563" s="35" t="s">
        <v>178</v>
      </c>
      <c r="B563" s="36" t="s">
        <v>168</v>
      </c>
      <c r="C563" s="56" t="s">
        <v>81</v>
      </c>
      <c r="D563" s="56" t="s">
        <v>64</v>
      </c>
      <c r="E563" s="56" t="s">
        <v>63</v>
      </c>
      <c r="F563" s="56" t="s">
        <v>2</v>
      </c>
      <c r="G563" s="53">
        <f>G564+G593+G598</f>
        <v>25286085.259999998</v>
      </c>
      <c r="H563" s="53">
        <f>H564+H593+H598</f>
        <v>10460853.439999999</v>
      </c>
      <c r="I563" s="102">
        <f t="shared" si="71"/>
        <v>41.369999873202993</v>
      </c>
    </row>
    <row r="564" spans="1:9" s="69" customFormat="1" ht="39.75" customHeight="1" x14ac:dyDescent="0.2">
      <c r="A564" s="48" t="s">
        <v>267</v>
      </c>
      <c r="B564" s="6" t="s">
        <v>168</v>
      </c>
      <c r="C564" s="47" t="s">
        <v>81</v>
      </c>
      <c r="D564" s="47" t="s">
        <v>64</v>
      </c>
      <c r="E564" s="47" t="s">
        <v>140</v>
      </c>
      <c r="F564" s="47" t="s">
        <v>2</v>
      </c>
      <c r="G564" s="45">
        <f>G565</f>
        <v>10843517</v>
      </c>
      <c r="H564" s="45">
        <f>H565</f>
        <v>3405965.18</v>
      </c>
      <c r="I564" s="101">
        <f t="shared" si="71"/>
        <v>31.410152075198482</v>
      </c>
    </row>
    <row r="565" spans="1:9" s="69" customFormat="1" ht="39.75" customHeight="1" x14ac:dyDescent="0.2">
      <c r="A565" s="43" t="s">
        <v>467</v>
      </c>
      <c r="B565" s="6" t="s">
        <v>168</v>
      </c>
      <c r="C565" s="47" t="s">
        <v>81</v>
      </c>
      <c r="D565" s="47" t="s">
        <v>64</v>
      </c>
      <c r="E565" s="92" t="s">
        <v>468</v>
      </c>
      <c r="F565" s="47" t="s">
        <v>2</v>
      </c>
      <c r="G565" s="45">
        <f>G566+G573+G577+G581+G585+G589</f>
        <v>10843517</v>
      </c>
      <c r="H565" s="45">
        <f>H566+H573+H577+H581+H585+H589</f>
        <v>3405965.18</v>
      </c>
      <c r="I565" s="101">
        <f t="shared" si="71"/>
        <v>31.410152075198482</v>
      </c>
    </row>
    <row r="566" spans="1:9" s="40" customFormat="1" ht="30.75" customHeight="1" x14ac:dyDescent="0.2">
      <c r="A566" s="48" t="s">
        <v>41</v>
      </c>
      <c r="B566" s="6" t="s">
        <v>168</v>
      </c>
      <c r="C566" s="47" t="s">
        <v>81</v>
      </c>
      <c r="D566" s="47" t="s">
        <v>64</v>
      </c>
      <c r="E566" s="47" t="s">
        <v>141</v>
      </c>
      <c r="F566" s="47" t="s">
        <v>2</v>
      </c>
      <c r="G566" s="45">
        <f>G570+G567</f>
        <v>737300</v>
      </c>
      <c r="H566" s="45">
        <f>H570+H567</f>
        <v>709771.52</v>
      </c>
      <c r="I566" s="101">
        <f t="shared" si="71"/>
        <v>96.266312220263131</v>
      </c>
    </row>
    <row r="567" spans="1:9" ht="61.5" customHeight="1" x14ac:dyDescent="0.2">
      <c r="A567" s="31" t="s">
        <v>189</v>
      </c>
      <c r="B567" s="28" t="s">
        <v>168</v>
      </c>
      <c r="C567" s="32" t="s">
        <v>81</v>
      </c>
      <c r="D567" s="32" t="s">
        <v>64</v>
      </c>
      <c r="E567" s="32" t="s">
        <v>141</v>
      </c>
      <c r="F567" s="32" t="s">
        <v>69</v>
      </c>
      <c r="G567" s="45">
        <f>G568</f>
        <v>555600</v>
      </c>
      <c r="H567" s="45">
        <f>H568</f>
        <v>528600</v>
      </c>
      <c r="I567" s="100">
        <f t="shared" si="71"/>
        <v>95.14038876889849</v>
      </c>
    </row>
    <row r="568" spans="1:9" ht="36" customHeight="1" x14ac:dyDescent="0.2">
      <c r="A568" s="31" t="s">
        <v>190</v>
      </c>
      <c r="B568" s="28" t="s">
        <v>168</v>
      </c>
      <c r="C568" s="32" t="s">
        <v>81</v>
      </c>
      <c r="D568" s="32" t="s">
        <v>64</v>
      </c>
      <c r="E568" s="32" t="s">
        <v>141</v>
      </c>
      <c r="F568" s="32" t="s">
        <v>5</v>
      </c>
      <c r="G568" s="45">
        <f>G569</f>
        <v>555600</v>
      </c>
      <c r="H568" s="45">
        <f>H569</f>
        <v>528600</v>
      </c>
      <c r="I568" s="100">
        <f t="shared" si="71"/>
        <v>95.14038876889849</v>
      </c>
    </row>
    <row r="569" spans="1:9" ht="55.5" customHeight="1" x14ac:dyDescent="0.2">
      <c r="A569" s="31" t="s">
        <v>375</v>
      </c>
      <c r="B569" s="28" t="s">
        <v>168</v>
      </c>
      <c r="C569" s="32" t="s">
        <v>81</v>
      </c>
      <c r="D569" s="32" t="s">
        <v>64</v>
      </c>
      <c r="E569" s="32" t="s">
        <v>141</v>
      </c>
      <c r="F569" s="32" t="s">
        <v>359</v>
      </c>
      <c r="G569" s="45">
        <v>555600</v>
      </c>
      <c r="H569" s="46">
        <v>528600</v>
      </c>
      <c r="I569" s="100">
        <f t="shared" si="71"/>
        <v>95.14038876889849</v>
      </c>
    </row>
    <row r="570" spans="1:9" ht="36.75" customHeight="1" x14ac:dyDescent="0.2">
      <c r="A570" s="27" t="s">
        <v>156</v>
      </c>
      <c r="B570" s="28" t="s">
        <v>168</v>
      </c>
      <c r="C570" s="32" t="s">
        <v>81</v>
      </c>
      <c r="D570" s="32" t="s">
        <v>64</v>
      </c>
      <c r="E570" s="32" t="s">
        <v>141</v>
      </c>
      <c r="F570" s="32" t="s">
        <v>76</v>
      </c>
      <c r="G570" s="45">
        <f>G571</f>
        <v>181700</v>
      </c>
      <c r="H570" s="45">
        <f>H571</f>
        <v>181171.52</v>
      </c>
      <c r="I570" s="100">
        <f t="shared" si="71"/>
        <v>99.709146945514576</v>
      </c>
    </row>
    <row r="571" spans="1:9" ht="33" customHeight="1" x14ac:dyDescent="0.2">
      <c r="A571" s="27" t="s">
        <v>77</v>
      </c>
      <c r="B571" s="28" t="s">
        <v>168</v>
      </c>
      <c r="C571" s="32" t="s">
        <v>81</v>
      </c>
      <c r="D571" s="32" t="s">
        <v>64</v>
      </c>
      <c r="E571" s="32" t="s">
        <v>141</v>
      </c>
      <c r="F571" s="32" t="s">
        <v>6</v>
      </c>
      <c r="G571" s="45">
        <f>G572</f>
        <v>181700</v>
      </c>
      <c r="H571" s="45">
        <f>H572</f>
        <v>181171.52</v>
      </c>
      <c r="I571" s="100">
        <f t="shared" si="71"/>
        <v>99.709146945514576</v>
      </c>
    </row>
    <row r="572" spans="1:9" ht="33" customHeight="1" x14ac:dyDescent="0.2">
      <c r="A572" s="27" t="s">
        <v>378</v>
      </c>
      <c r="B572" s="28" t="s">
        <v>168</v>
      </c>
      <c r="C572" s="32" t="s">
        <v>81</v>
      </c>
      <c r="D572" s="32" t="s">
        <v>64</v>
      </c>
      <c r="E572" s="32" t="s">
        <v>141</v>
      </c>
      <c r="F572" s="32" t="s">
        <v>352</v>
      </c>
      <c r="G572" s="45">
        <v>181700</v>
      </c>
      <c r="H572" s="46">
        <v>181171.52</v>
      </c>
      <c r="I572" s="100">
        <f t="shared" si="71"/>
        <v>99.709146945514576</v>
      </c>
    </row>
    <row r="573" spans="1:9" s="40" customFormat="1" ht="30" customHeight="1" x14ac:dyDescent="0.2">
      <c r="A573" s="48" t="s">
        <v>233</v>
      </c>
      <c r="B573" s="6" t="s">
        <v>168</v>
      </c>
      <c r="C573" s="47" t="s">
        <v>81</v>
      </c>
      <c r="D573" s="47" t="s">
        <v>64</v>
      </c>
      <c r="E573" s="47" t="s">
        <v>234</v>
      </c>
      <c r="F573" s="47" t="s">
        <v>2</v>
      </c>
      <c r="G573" s="45">
        <f>G574</f>
        <v>7732160</v>
      </c>
      <c r="H573" s="45">
        <f>H574</f>
        <v>335721.45</v>
      </c>
      <c r="I573" s="101">
        <f t="shared" si="71"/>
        <v>4.3418844152216201</v>
      </c>
    </row>
    <row r="574" spans="1:9" ht="33.75" customHeight="1" x14ac:dyDescent="0.2">
      <c r="A574" s="31" t="s">
        <v>156</v>
      </c>
      <c r="B574" s="28" t="s">
        <v>168</v>
      </c>
      <c r="C574" s="32" t="s">
        <v>81</v>
      </c>
      <c r="D574" s="32" t="s">
        <v>64</v>
      </c>
      <c r="E574" s="32" t="s">
        <v>234</v>
      </c>
      <c r="F574" s="32" t="s">
        <v>76</v>
      </c>
      <c r="G574" s="45">
        <f t="shared" ref="G574:H575" si="76">G575</f>
        <v>7732160</v>
      </c>
      <c r="H574" s="45">
        <f t="shared" si="76"/>
        <v>335721.45</v>
      </c>
      <c r="I574" s="100">
        <f t="shared" si="71"/>
        <v>4.3418844152216201</v>
      </c>
    </row>
    <row r="575" spans="1:9" ht="35.25" customHeight="1" x14ac:dyDescent="0.2">
      <c r="A575" s="31" t="s">
        <v>77</v>
      </c>
      <c r="B575" s="28" t="s">
        <v>168</v>
      </c>
      <c r="C575" s="32" t="s">
        <v>81</v>
      </c>
      <c r="D575" s="32" t="s">
        <v>64</v>
      </c>
      <c r="E575" s="32" t="s">
        <v>234</v>
      </c>
      <c r="F575" s="32" t="s">
        <v>6</v>
      </c>
      <c r="G575" s="45">
        <f t="shared" si="76"/>
        <v>7732160</v>
      </c>
      <c r="H575" s="45">
        <f t="shared" si="76"/>
        <v>335721.45</v>
      </c>
      <c r="I575" s="100">
        <f t="shared" si="71"/>
        <v>4.3418844152216201</v>
      </c>
    </row>
    <row r="576" spans="1:9" ht="35.25" customHeight="1" x14ac:dyDescent="0.2">
      <c r="A576" s="31" t="s">
        <v>378</v>
      </c>
      <c r="B576" s="28" t="s">
        <v>168</v>
      </c>
      <c r="C576" s="32" t="s">
        <v>81</v>
      </c>
      <c r="D576" s="32" t="s">
        <v>64</v>
      </c>
      <c r="E576" s="32" t="s">
        <v>234</v>
      </c>
      <c r="F576" s="32" t="s">
        <v>352</v>
      </c>
      <c r="G576" s="45">
        <v>7732160</v>
      </c>
      <c r="H576" s="46">
        <v>335721.45</v>
      </c>
      <c r="I576" s="100">
        <f t="shared" si="71"/>
        <v>4.3418844152216201</v>
      </c>
    </row>
    <row r="577" spans="1:9" s="81" customFormat="1" ht="35.25" customHeight="1" x14ac:dyDescent="0.2">
      <c r="A577" s="31" t="s">
        <v>589</v>
      </c>
      <c r="B577" s="28" t="s">
        <v>168</v>
      </c>
      <c r="C577" s="32" t="s">
        <v>81</v>
      </c>
      <c r="D577" s="32" t="s">
        <v>64</v>
      </c>
      <c r="E577" s="32" t="s">
        <v>590</v>
      </c>
      <c r="F577" s="32" t="s">
        <v>2</v>
      </c>
      <c r="G577" s="45">
        <f t="shared" ref="G577:H579" si="77">G578</f>
        <v>2066558.05</v>
      </c>
      <c r="H577" s="45">
        <f t="shared" si="77"/>
        <v>2066558.05</v>
      </c>
      <c r="I577" s="100">
        <f t="shared" si="71"/>
        <v>100</v>
      </c>
    </row>
    <row r="578" spans="1:9" s="81" customFormat="1" ht="35.25" customHeight="1" x14ac:dyDescent="0.2">
      <c r="A578" s="31" t="s">
        <v>156</v>
      </c>
      <c r="B578" s="28" t="s">
        <v>168</v>
      </c>
      <c r="C578" s="32" t="s">
        <v>81</v>
      </c>
      <c r="D578" s="32" t="s">
        <v>64</v>
      </c>
      <c r="E578" s="32" t="s">
        <v>590</v>
      </c>
      <c r="F578" s="32" t="s">
        <v>76</v>
      </c>
      <c r="G578" s="45">
        <f t="shared" si="77"/>
        <v>2066558.05</v>
      </c>
      <c r="H578" s="45">
        <f t="shared" si="77"/>
        <v>2066558.05</v>
      </c>
      <c r="I578" s="100">
        <f t="shared" si="71"/>
        <v>100</v>
      </c>
    </row>
    <row r="579" spans="1:9" s="81" customFormat="1" ht="35.25" customHeight="1" x14ac:dyDescent="0.2">
      <c r="A579" s="31" t="s">
        <v>77</v>
      </c>
      <c r="B579" s="28" t="s">
        <v>168</v>
      </c>
      <c r="C579" s="32" t="s">
        <v>81</v>
      </c>
      <c r="D579" s="32" t="s">
        <v>64</v>
      </c>
      <c r="E579" s="32" t="s">
        <v>590</v>
      </c>
      <c r="F579" s="32" t="s">
        <v>6</v>
      </c>
      <c r="G579" s="45">
        <f t="shared" si="77"/>
        <v>2066558.05</v>
      </c>
      <c r="H579" s="45">
        <f t="shared" si="77"/>
        <v>2066558.05</v>
      </c>
      <c r="I579" s="100">
        <f t="shared" si="71"/>
        <v>100</v>
      </c>
    </row>
    <row r="580" spans="1:9" s="81" customFormat="1" ht="35.25" customHeight="1" x14ac:dyDescent="0.2">
      <c r="A580" s="31" t="s">
        <v>378</v>
      </c>
      <c r="B580" s="28" t="s">
        <v>168</v>
      </c>
      <c r="C580" s="32" t="s">
        <v>81</v>
      </c>
      <c r="D580" s="32" t="s">
        <v>64</v>
      </c>
      <c r="E580" s="32" t="s">
        <v>590</v>
      </c>
      <c r="F580" s="32" t="s">
        <v>352</v>
      </c>
      <c r="G580" s="45">
        <v>2066558.05</v>
      </c>
      <c r="H580" s="46">
        <v>2066558.05</v>
      </c>
      <c r="I580" s="100">
        <f t="shared" si="71"/>
        <v>100</v>
      </c>
    </row>
    <row r="581" spans="1:9" s="81" customFormat="1" ht="42.75" customHeight="1" x14ac:dyDescent="0.2">
      <c r="A581" s="31" t="s">
        <v>587</v>
      </c>
      <c r="B581" s="28" t="s">
        <v>168</v>
      </c>
      <c r="C581" s="32" t="s">
        <v>81</v>
      </c>
      <c r="D581" s="32" t="s">
        <v>64</v>
      </c>
      <c r="E581" s="32" t="s">
        <v>588</v>
      </c>
      <c r="F581" s="32" t="s">
        <v>2</v>
      </c>
      <c r="G581" s="45">
        <f t="shared" ref="G581:H583" si="78">G582</f>
        <v>223100</v>
      </c>
      <c r="H581" s="45">
        <f t="shared" si="78"/>
        <v>223100</v>
      </c>
      <c r="I581" s="100">
        <f t="shared" si="71"/>
        <v>100</v>
      </c>
    </row>
    <row r="582" spans="1:9" s="81" customFormat="1" ht="35.25" customHeight="1" x14ac:dyDescent="0.2">
      <c r="A582" s="31" t="s">
        <v>156</v>
      </c>
      <c r="B582" s="28" t="s">
        <v>168</v>
      </c>
      <c r="C582" s="32" t="s">
        <v>81</v>
      </c>
      <c r="D582" s="32" t="s">
        <v>64</v>
      </c>
      <c r="E582" s="32" t="s">
        <v>588</v>
      </c>
      <c r="F582" s="32" t="s">
        <v>76</v>
      </c>
      <c r="G582" s="45">
        <f t="shared" si="78"/>
        <v>223100</v>
      </c>
      <c r="H582" s="45">
        <f t="shared" si="78"/>
        <v>223100</v>
      </c>
      <c r="I582" s="100">
        <f t="shared" si="71"/>
        <v>100</v>
      </c>
    </row>
    <row r="583" spans="1:9" s="81" customFormat="1" ht="35.25" customHeight="1" x14ac:dyDescent="0.2">
      <c r="A583" s="31" t="s">
        <v>77</v>
      </c>
      <c r="B583" s="28" t="s">
        <v>168</v>
      </c>
      <c r="C583" s="32" t="s">
        <v>81</v>
      </c>
      <c r="D583" s="32" t="s">
        <v>64</v>
      </c>
      <c r="E583" s="32" t="s">
        <v>588</v>
      </c>
      <c r="F583" s="32" t="s">
        <v>6</v>
      </c>
      <c r="G583" s="45">
        <f t="shared" si="78"/>
        <v>223100</v>
      </c>
      <c r="H583" s="45">
        <f t="shared" si="78"/>
        <v>223100</v>
      </c>
      <c r="I583" s="100">
        <f t="shared" si="71"/>
        <v>100</v>
      </c>
    </row>
    <row r="584" spans="1:9" s="81" customFormat="1" ht="30" customHeight="1" x14ac:dyDescent="0.2">
      <c r="A584" s="31" t="s">
        <v>378</v>
      </c>
      <c r="B584" s="28" t="s">
        <v>168</v>
      </c>
      <c r="C584" s="32" t="s">
        <v>81</v>
      </c>
      <c r="D584" s="32" t="s">
        <v>64</v>
      </c>
      <c r="E584" s="32" t="s">
        <v>588</v>
      </c>
      <c r="F584" s="32" t="s">
        <v>352</v>
      </c>
      <c r="G584" s="45">
        <v>223100</v>
      </c>
      <c r="H584" s="46">
        <v>223100</v>
      </c>
      <c r="I584" s="100">
        <f t="shared" si="71"/>
        <v>100</v>
      </c>
    </row>
    <row r="585" spans="1:9" s="81" customFormat="1" ht="40.5" customHeight="1" x14ac:dyDescent="0.2">
      <c r="A585" s="31" t="s">
        <v>586</v>
      </c>
      <c r="B585" s="28" t="s">
        <v>168</v>
      </c>
      <c r="C585" s="32" t="s">
        <v>81</v>
      </c>
      <c r="D585" s="32" t="s">
        <v>64</v>
      </c>
      <c r="E585" s="32" t="s">
        <v>585</v>
      </c>
      <c r="F585" s="32" t="s">
        <v>2</v>
      </c>
      <c r="G585" s="45">
        <f t="shared" ref="G585:H587" si="79">G586</f>
        <v>63998.95</v>
      </c>
      <c r="H585" s="45">
        <f t="shared" si="79"/>
        <v>63914.16</v>
      </c>
      <c r="I585" s="100">
        <f t="shared" si="71"/>
        <v>99.867513451392568</v>
      </c>
    </row>
    <row r="586" spans="1:9" s="81" customFormat="1" ht="35.25" customHeight="1" x14ac:dyDescent="0.2">
      <c r="A586" s="31" t="s">
        <v>156</v>
      </c>
      <c r="B586" s="28" t="s">
        <v>168</v>
      </c>
      <c r="C586" s="32" t="s">
        <v>81</v>
      </c>
      <c r="D586" s="32" t="s">
        <v>64</v>
      </c>
      <c r="E586" s="32" t="s">
        <v>585</v>
      </c>
      <c r="F586" s="32" t="s">
        <v>76</v>
      </c>
      <c r="G586" s="45">
        <f t="shared" si="79"/>
        <v>63998.95</v>
      </c>
      <c r="H586" s="45">
        <f t="shared" si="79"/>
        <v>63914.16</v>
      </c>
      <c r="I586" s="100">
        <f t="shared" si="71"/>
        <v>99.867513451392568</v>
      </c>
    </row>
    <row r="587" spans="1:9" s="81" customFormat="1" ht="35.25" customHeight="1" x14ac:dyDescent="0.2">
      <c r="A587" s="31" t="s">
        <v>77</v>
      </c>
      <c r="B587" s="28" t="s">
        <v>168</v>
      </c>
      <c r="C587" s="32" t="s">
        <v>81</v>
      </c>
      <c r="D587" s="32" t="s">
        <v>64</v>
      </c>
      <c r="E587" s="32" t="s">
        <v>585</v>
      </c>
      <c r="F587" s="32" t="s">
        <v>6</v>
      </c>
      <c r="G587" s="45">
        <f t="shared" si="79"/>
        <v>63998.95</v>
      </c>
      <c r="H587" s="45">
        <f t="shared" si="79"/>
        <v>63914.16</v>
      </c>
      <c r="I587" s="100">
        <f t="shared" si="71"/>
        <v>99.867513451392568</v>
      </c>
    </row>
    <row r="588" spans="1:9" s="81" customFormat="1" ht="33" customHeight="1" x14ac:dyDescent="0.2">
      <c r="A588" s="31" t="s">
        <v>378</v>
      </c>
      <c r="B588" s="28" t="s">
        <v>168</v>
      </c>
      <c r="C588" s="32" t="s">
        <v>81</v>
      </c>
      <c r="D588" s="32" t="s">
        <v>64</v>
      </c>
      <c r="E588" s="32" t="s">
        <v>585</v>
      </c>
      <c r="F588" s="32" t="s">
        <v>352</v>
      </c>
      <c r="G588" s="45">
        <v>63998.95</v>
      </c>
      <c r="H588" s="46">
        <v>63914.16</v>
      </c>
      <c r="I588" s="100">
        <f t="shared" si="71"/>
        <v>99.867513451392568</v>
      </c>
    </row>
    <row r="589" spans="1:9" s="81" customFormat="1" ht="45.75" customHeight="1" x14ac:dyDescent="0.2">
      <c r="A589" s="31" t="s">
        <v>584</v>
      </c>
      <c r="B589" s="28" t="s">
        <v>168</v>
      </c>
      <c r="C589" s="32" t="s">
        <v>81</v>
      </c>
      <c r="D589" s="32" t="s">
        <v>64</v>
      </c>
      <c r="E589" s="32" t="s">
        <v>583</v>
      </c>
      <c r="F589" s="32" t="s">
        <v>2</v>
      </c>
      <c r="G589" s="45">
        <f t="shared" ref="G589:H591" si="80">G590</f>
        <v>20400</v>
      </c>
      <c r="H589" s="45">
        <f t="shared" si="80"/>
        <v>6900</v>
      </c>
      <c r="I589" s="100">
        <f t="shared" si="71"/>
        <v>33.82352941176471</v>
      </c>
    </row>
    <row r="590" spans="1:9" s="81" customFormat="1" ht="35.25" customHeight="1" x14ac:dyDescent="0.2">
      <c r="A590" s="31" t="s">
        <v>156</v>
      </c>
      <c r="B590" s="28" t="s">
        <v>168</v>
      </c>
      <c r="C590" s="32" t="s">
        <v>81</v>
      </c>
      <c r="D590" s="32" t="s">
        <v>64</v>
      </c>
      <c r="E590" s="32" t="s">
        <v>583</v>
      </c>
      <c r="F590" s="32" t="s">
        <v>76</v>
      </c>
      <c r="G590" s="45">
        <f t="shared" si="80"/>
        <v>20400</v>
      </c>
      <c r="H590" s="45">
        <f t="shared" si="80"/>
        <v>6900</v>
      </c>
      <c r="I590" s="100">
        <f t="shared" si="71"/>
        <v>33.82352941176471</v>
      </c>
    </row>
    <row r="591" spans="1:9" s="81" customFormat="1" ht="35.25" customHeight="1" x14ac:dyDescent="0.2">
      <c r="A591" s="31" t="s">
        <v>77</v>
      </c>
      <c r="B591" s="28" t="s">
        <v>168</v>
      </c>
      <c r="C591" s="32" t="s">
        <v>81</v>
      </c>
      <c r="D591" s="32" t="s">
        <v>64</v>
      </c>
      <c r="E591" s="32" t="s">
        <v>583</v>
      </c>
      <c r="F591" s="32" t="s">
        <v>6</v>
      </c>
      <c r="G591" s="45">
        <f t="shared" si="80"/>
        <v>20400</v>
      </c>
      <c r="H591" s="45">
        <f t="shared" si="80"/>
        <v>6900</v>
      </c>
      <c r="I591" s="100">
        <f t="shared" si="71"/>
        <v>33.82352941176471</v>
      </c>
    </row>
    <row r="592" spans="1:9" s="81" customFormat="1" ht="27.75" customHeight="1" x14ac:dyDescent="0.2">
      <c r="A592" s="31" t="s">
        <v>378</v>
      </c>
      <c r="B592" s="28" t="s">
        <v>168</v>
      </c>
      <c r="C592" s="32" t="s">
        <v>81</v>
      </c>
      <c r="D592" s="32" t="s">
        <v>64</v>
      </c>
      <c r="E592" s="32" t="s">
        <v>583</v>
      </c>
      <c r="F592" s="32" t="s">
        <v>352</v>
      </c>
      <c r="G592" s="45">
        <v>20400</v>
      </c>
      <c r="H592" s="46">
        <v>6900</v>
      </c>
      <c r="I592" s="100">
        <f t="shared" si="71"/>
        <v>33.82352941176471</v>
      </c>
    </row>
    <row r="593" spans="1:9" s="81" customFormat="1" ht="42.75" customHeight="1" x14ac:dyDescent="0.2">
      <c r="A593" s="31" t="s">
        <v>520</v>
      </c>
      <c r="B593" s="28" t="s">
        <v>168</v>
      </c>
      <c r="C593" s="32" t="s">
        <v>81</v>
      </c>
      <c r="D593" s="32" t="s">
        <v>64</v>
      </c>
      <c r="E593" s="32" t="s">
        <v>521</v>
      </c>
      <c r="F593" s="32" t="s">
        <v>2</v>
      </c>
      <c r="G593" s="45">
        <f t="shared" ref="G593:H596" si="81">G594</f>
        <v>7387680</v>
      </c>
      <c r="H593" s="45">
        <f t="shared" si="81"/>
        <v>0</v>
      </c>
      <c r="I593" s="100">
        <f t="shared" si="71"/>
        <v>0</v>
      </c>
    </row>
    <row r="594" spans="1:9" s="81" customFormat="1" ht="30.75" customHeight="1" x14ac:dyDescent="0.2">
      <c r="A594" s="31" t="s">
        <v>522</v>
      </c>
      <c r="B594" s="28" t="s">
        <v>168</v>
      </c>
      <c r="C594" s="32" t="s">
        <v>81</v>
      </c>
      <c r="D594" s="32" t="s">
        <v>64</v>
      </c>
      <c r="E594" s="32" t="s">
        <v>523</v>
      </c>
      <c r="F594" s="32" t="s">
        <v>2</v>
      </c>
      <c r="G594" s="45">
        <f t="shared" si="81"/>
        <v>7387680</v>
      </c>
      <c r="H594" s="45">
        <f t="shared" si="81"/>
        <v>0</v>
      </c>
      <c r="I594" s="100">
        <f t="shared" si="71"/>
        <v>0</v>
      </c>
    </row>
    <row r="595" spans="1:9" s="81" customFormat="1" ht="35.25" customHeight="1" x14ac:dyDescent="0.2">
      <c r="A595" s="43" t="s">
        <v>109</v>
      </c>
      <c r="B595" s="28" t="s">
        <v>168</v>
      </c>
      <c r="C595" s="32" t="s">
        <v>81</v>
      </c>
      <c r="D595" s="32" t="s">
        <v>64</v>
      </c>
      <c r="E595" s="32" t="s">
        <v>523</v>
      </c>
      <c r="F595" s="32" t="s">
        <v>86</v>
      </c>
      <c r="G595" s="45">
        <f t="shared" si="81"/>
        <v>7387680</v>
      </c>
      <c r="H595" s="45">
        <f t="shared" si="81"/>
        <v>0</v>
      </c>
      <c r="I595" s="100">
        <f t="shared" ref="I595:I603" si="82">H595/G595*100</f>
        <v>0</v>
      </c>
    </row>
    <row r="596" spans="1:9" s="81" customFormat="1" ht="55.5" customHeight="1" x14ac:dyDescent="0.2">
      <c r="A596" s="43" t="s">
        <v>524</v>
      </c>
      <c r="B596" s="28" t="s">
        <v>168</v>
      </c>
      <c r="C596" s="32" t="s">
        <v>81</v>
      </c>
      <c r="D596" s="32" t="s">
        <v>64</v>
      </c>
      <c r="E596" s="32" t="s">
        <v>523</v>
      </c>
      <c r="F596" s="32" t="s">
        <v>525</v>
      </c>
      <c r="G596" s="45">
        <f t="shared" si="81"/>
        <v>7387680</v>
      </c>
      <c r="H596" s="45">
        <f t="shared" si="81"/>
        <v>0</v>
      </c>
      <c r="I596" s="100">
        <f t="shared" si="82"/>
        <v>0</v>
      </c>
    </row>
    <row r="597" spans="1:9" s="81" customFormat="1" ht="35.25" customHeight="1" x14ac:dyDescent="0.2">
      <c r="A597" s="43" t="s">
        <v>526</v>
      </c>
      <c r="B597" s="28" t="s">
        <v>168</v>
      </c>
      <c r="C597" s="32" t="s">
        <v>81</v>
      </c>
      <c r="D597" s="32" t="s">
        <v>64</v>
      </c>
      <c r="E597" s="32" t="s">
        <v>523</v>
      </c>
      <c r="F597" s="32" t="s">
        <v>527</v>
      </c>
      <c r="G597" s="45">
        <v>7387680</v>
      </c>
      <c r="H597" s="46">
        <v>0</v>
      </c>
      <c r="I597" s="100">
        <f t="shared" si="82"/>
        <v>0</v>
      </c>
    </row>
    <row r="598" spans="1:9" s="81" customFormat="1" ht="35.25" customHeight="1" x14ac:dyDescent="0.2">
      <c r="A598" s="30" t="s">
        <v>4</v>
      </c>
      <c r="B598" s="28" t="s">
        <v>168</v>
      </c>
      <c r="C598" s="32" t="s">
        <v>81</v>
      </c>
      <c r="D598" s="32" t="s">
        <v>64</v>
      </c>
      <c r="E598" s="32" t="s">
        <v>65</v>
      </c>
      <c r="F598" s="32" t="s">
        <v>2</v>
      </c>
      <c r="G598" s="45">
        <f t="shared" ref="G598:H602" si="83">G599</f>
        <v>7054888.2599999998</v>
      </c>
      <c r="H598" s="45">
        <f t="shared" si="83"/>
        <v>7054888.2599999998</v>
      </c>
      <c r="I598" s="100">
        <f t="shared" si="82"/>
        <v>100</v>
      </c>
    </row>
    <row r="599" spans="1:9" s="81" customFormat="1" ht="35.25" customHeight="1" x14ac:dyDescent="0.2">
      <c r="A599" s="30" t="s">
        <v>66</v>
      </c>
      <c r="B599" s="28" t="s">
        <v>168</v>
      </c>
      <c r="C599" s="32" t="s">
        <v>81</v>
      </c>
      <c r="D599" s="32" t="s">
        <v>64</v>
      </c>
      <c r="E599" s="32" t="s">
        <v>67</v>
      </c>
      <c r="F599" s="32" t="s">
        <v>2</v>
      </c>
      <c r="G599" s="45">
        <f t="shared" si="83"/>
        <v>7054888.2599999998</v>
      </c>
      <c r="H599" s="45">
        <f t="shared" si="83"/>
        <v>7054888.2599999998</v>
      </c>
      <c r="I599" s="100">
        <f t="shared" si="82"/>
        <v>100</v>
      </c>
    </row>
    <row r="600" spans="1:9" s="81" customFormat="1" ht="35.25" customHeight="1" x14ac:dyDescent="0.2">
      <c r="A600" s="31" t="s">
        <v>552</v>
      </c>
      <c r="B600" s="28" t="s">
        <v>168</v>
      </c>
      <c r="C600" s="32" t="s">
        <v>81</v>
      </c>
      <c r="D600" s="32" t="s">
        <v>64</v>
      </c>
      <c r="E600" s="32" t="s">
        <v>550</v>
      </c>
      <c r="F600" s="32" t="s">
        <v>2</v>
      </c>
      <c r="G600" s="45">
        <f t="shared" si="83"/>
        <v>7054888.2599999998</v>
      </c>
      <c r="H600" s="45">
        <f t="shared" si="83"/>
        <v>7054888.2599999998</v>
      </c>
      <c r="I600" s="100">
        <f t="shared" si="82"/>
        <v>100</v>
      </c>
    </row>
    <row r="601" spans="1:9" s="81" customFormat="1" ht="35.25" customHeight="1" x14ac:dyDescent="0.2">
      <c r="A601" s="43" t="s">
        <v>109</v>
      </c>
      <c r="B601" s="28" t="s">
        <v>168</v>
      </c>
      <c r="C601" s="32" t="s">
        <v>81</v>
      </c>
      <c r="D601" s="32" t="s">
        <v>64</v>
      </c>
      <c r="E601" s="32" t="s">
        <v>550</v>
      </c>
      <c r="F601" s="32" t="s">
        <v>86</v>
      </c>
      <c r="G601" s="45">
        <f t="shared" si="83"/>
        <v>7054888.2599999998</v>
      </c>
      <c r="H601" s="45">
        <f t="shared" si="83"/>
        <v>7054888.2599999998</v>
      </c>
      <c r="I601" s="100">
        <f t="shared" si="82"/>
        <v>100</v>
      </c>
    </row>
    <row r="602" spans="1:9" s="81" customFormat="1" ht="55.5" customHeight="1" x14ac:dyDescent="0.2">
      <c r="A602" s="43" t="s">
        <v>524</v>
      </c>
      <c r="B602" s="28" t="s">
        <v>168</v>
      </c>
      <c r="C602" s="32" t="s">
        <v>81</v>
      </c>
      <c r="D602" s="32" t="s">
        <v>64</v>
      </c>
      <c r="E602" s="32" t="s">
        <v>550</v>
      </c>
      <c r="F602" s="32" t="s">
        <v>525</v>
      </c>
      <c r="G602" s="45">
        <f t="shared" si="83"/>
        <v>7054888.2599999998</v>
      </c>
      <c r="H602" s="45">
        <f t="shared" si="83"/>
        <v>7054888.2599999998</v>
      </c>
      <c r="I602" s="100">
        <f t="shared" si="82"/>
        <v>100</v>
      </c>
    </row>
    <row r="603" spans="1:9" s="81" customFormat="1" ht="35.25" customHeight="1" x14ac:dyDescent="0.2">
      <c r="A603" s="43" t="s">
        <v>526</v>
      </c>
      <c r="B603" s="28" t="s">
        <v>168</v>
      </c>
      <c r="C603" s="32" t="s">
        <v>81</v>
      </c>
      <c r="D603" s="32" t="s">
        <v>64</v>
      </c>
      <c r="E603" s="32" t="s">
        <v>550</v>
      </c>
      <c r="F603" s="32" t="s">
        <v>527</v>
      </c>
      <c r="G603" s="45">
        <v>7054888.2599999998</v>
      </c>
      <c r="H603" s="46">
        <v>7054888.2599999998</v>
      </c>
      <c r="I603" s="100">
        <f t="shared" si="82"/>
        <v>100</v>
      </c>
    </row>
    <row r="604" spans="1:9" s="54" customFormat="1" ht="22.5" customHeight="1" x14ac:dyDescent="0.2">
      <c r="A604" s="57" t="s">
        <v>42</v>
      </c>
      <c r="B604" s="50" t="s">
        <v>168</v>
      </c>
      <c r="C604" s="52" t="s">
        <v>99</v>
      </c>
      <c r="D604" s="52" t="s">
        <v>62</v>
      </c>
      <c r="E604" s="52" t="s">
        <v>63</v>
      </c>
      <c r="F604" s="52" t="s">
        <v>2</v>
      </c>
      <c r="G604" s="53">
        <f t="shared" ref="G604:H607" si="84">G605</f>
        <v>3696920</v>
      </c>
      <c r="H604" s="53">
        <f t="shared" si="84"/>
        <v>3696920</v>
      </c>
      <c r="I604" s="99">
        <f t="shared" ref="I604:I662" si="85">H604/G604*100</f>
        <v>100</v>
      </c>
    </row>
    <row r="605" spans="1:9" ht="24.75" customHeight="1" x14ac:dyDescent="0.2">
      <c r="A605" s="31" t="s">
        <v>43</v>
      </c>
      <c r="B605" s="28" t="s">
        <v>168</v>
      </c>
      <c r="C605" s="32" t="s">
        <v>99</v>
      </c>
      <c r="D605" s="32" t="s">
        <v>64</v>
      </c>
      <c r="E605" s="32" t="s">
        <v>63</v>
      </c>
      <c r="F605" s="32" t="s">
        <v>2</v>
      </c>
      <c r="G605" s="45">
        <f t="shared" si="84"/>
        <v>3696920</v>
      </c>
      <c r="H605" s="45">
        <f t="shared" si="84"/>
        <v>3696920</v>
      </c>
      <c r="I605" s="100">
        <f t="shared" si="85"/>
        <v>100</v>
      </c>
    </row>
    <row r="606" spans="1:9" s="69" customFormat="1" ht="37.5" customHeight="1" x14ac:dyDescent="0.2">
      <c r="A606" s="63" t="s">
        <v>237</v>
      </c>
      <c r="B606" s="6" t="s">
        <v>168</v>
      </c>
      <c r="C606" s="47" t="s">
        <v>99</v>
      </c>
      <c r="D606" s="47" t="s">
        <v>64</v>
      </c>
      <c r="E606" s="47" t="s">
        <v>84</v>
      </c>
      <c r="F606" s="47" t="s">
        <v>2</v>
      </c>
      <c r="G606" s="45">
        <f t="shared" si="84"/>
        <v>3696920</v>
      </c>
      <c r="H606" s="45">
        <f t="shared" si="84"/>
        <v>3696920</v>
      </c>
      <c r="I606" s="101">
        <f t="shared" si="85"/>
        <v>100</v>
      </c>
    </row>
    <row r="607" spans="1:9" ht="43.5" customHeight="1" x14ac:dyDescent="0.2">
      <c r="A607" s="30" t="s">
        <v>632</v>
      </c>
      <c r="B607" s="28" t="s">
        <v>168</v>
      </c>
      <c r="C607" s="32" t="s">
        <v>99</v>
      </c>
      <c r="D607" s="32" t="s">
        <v>64</v>
      </c>
      <c r="E607" s="32" t="s">
        <v>159</v>
      </c>
      <c r="F607" s="32" t="s">
        <v>2</v>
      </c>
      <c r="G607" s="45">
        <f t="shared" si="84"/>
        <v>3696920</v>
      </c>
      <c r="H607" s="45">
        <f t="shared" si="84"/>
        <v>3696920</v>
      </c>
      <c r="I607" s="100">
        <f t="shared" si="85"/>
        <v>100</v>
      </c>
    </row>
    <row r="608" spans="1:9" ht="33.75" customHeight="1" x14ac:dyDescent="0.2">
      <c r="A608" s="27" t="s">
        <v>44</v>
      </c>
      <c r="B608" s="28" t="s">
        <v>168</v>
      </c>
      <c r="C608" s="32" t="s">
        <v>99</v>
      </c>
      <c r="D608" s="32" t="s">
        <v>64</v>
      </c>
      <c r="E608" s="32" t="s">
        <v>160</v>
      </c>
      <c r="F608" s="32" t="s">
        <v>2</v>
      </c>
      <c r="G608" s="45">
        <f>G610</f>
        <v>3696920</v>
      </c>
      <c r="H608" s="45">
        <f>H610</f>
        <v>3696920</v>
      </c>
      <c r="I608" s="100">
        <f t="shared" si="85"/>
        <v>100</v>
      </c>
    </row>
    <row r="609" spans="1:9" ht="36" customHeight="1" x14ac:dyDescent="0.2">
      <c r="A609" s="27" t="s">
        <v>109</v>
      </c>
      <c r="B609" s="28" t="s">
        <v>168</v>
      </c>
      <c r="C609" s="32" t="s">
        <v>99</v>
      </c>
      <c r="D609" s="32" t="s">
        <v>64</v>
      </c>
      <c r="E609" s="32" t="s">
        <v>160</v>
      </c>
      <c r="F609" s="32" t="s">
        <v>86</v>
      </c>
      <c r="G609" s="45">
        <f>G610</f>
        <v>3696920</v>
      </c>
      <c r="H609" s="45">
        <f>H610</f>
        <v>3696920</v>
      </c>
      <c r="I609" s="100">
        <f t="shared" si="85"/>
        <v>100</v>
      </c>
    </row>
    <row r="610" spans="1:9" ht="25.5" customHeight="1" x14ac:dyDescent="0.2">
      <c r="A610" s="27" t="s">
        <v>45</v>
      </c>
      <c r="B610" s="28" t="s">
        <v>168</v>
      </c>
      <c r="C610" s="32" t="s">
        <v>99</v>
      </c>
      <c r="D610" s="32" t="s">
        <v>64</v>
      </c>
      <c r="E610" s="32" t="s">
        <v>160</v>
      </c>
      <c r="F610" s="32" t="s">
        <v>46</v>
      </c>
      <c r="G610" s="45">
        <f>G611</f>
        <v>3696920</v>
      </c>
      <c r="H610" s="45">
        <f>H611</f>
        <v>3696920</v>
      </c>
      <c r="I610" s="100">
        <f t="shared" si="85"/>
        <v>100</v>
      </c>
    </row>
    <row r="611" spans="1:9" ht="57.75" customHeight="1" x14ac:dyDescent="0.2">
      <c r="A611" s="27" t="s">
        <v>385</v>
      </c>
      <c r="B611" s="28" t="s">
        <v>168</v>
      </c>
      <c r="C611" s="32" t="s">
        <v>99</v>
      </c>
      <c r="D611" s="32" t="s">
        <v>64</v>
      </c>
      <c r="E611" s="32" t="s">
        <v>160</v>
      </c>
      <c r="F611" s="32" t="s">
        <v>367</v>
      </c>
      <c r="G611" s="45">
        <v>3696920</v>
      </c>
      <c r="H611" s="46">
        <v>3696920</v>
      </c>
      <c r="I611" s="100">
        <f t="shared" si="85"/>
        <v>100</v>
      </c>
    </row>
    <row r="612" spans="1:9" s="59" customFormat="1" ht="48.75" customHeight="1" x14ac:dyDescent="0.2">
      <c r="A612" s="49" t="s">
        <v>343</v>
      </c>
      <c r="B612" s="50" t="s">
        <v>169</v>
      </c>
      <c r="C612" s="51" t="s">
        <v>62</v>
      </c>
      <c r="D612" s="51" t="s">
        <v>62</v>
      </c>
      <c r="E612" s="51" t="s">
        <v>63</v>
      </c>
      <c r="F612" s="51" t="s">
        <v>2</v>
      </c>
      <c r="G612" s="87">
        <f>G613+G798+G814</f>
        <v>410052483.38</v>
      </c>
      <c r="H612" s="87">
        <f>H613+H798+H814</f>
        <v>409226719.92000002</v>
      </c>
      <c r="I612" s="99">
        <f t="shared" si="85"/>
        <v>99.798620056341733</v>
      </c>
    </row>
    <row r="613" spans="1:9" s="54" customFormat="1" ht="21.75" customHeight="1" x14ac:dyDescent="0.2">
      <c r="A613" s="57" t="s">
        <v>25</v>
      </c>
      <c r="B613" s="50" t="s">
        <v>169</v>
      </c>
      <c r="C613" s="51" t="s">
        <v>104</v>
      </c>
      <c r="D613" s="51" t="s">
        <v>62</v>
      </c>
      <c r="E613" s="51" t="s">
        <v>63</v>
      </c>
      <c r="F613" s="51" t="s">
        <v>2</v>
      </c>
      <c r="G613" s="53">
        <f>G614+G653+G718+G754+G778</f>
        <v>404693623.64999998</v>
      </c>
      <c r="H613" s="53">
        <f>H614+H653+H718+H754+H778</f>
        <v>403952207.44999999</v>
      </c>
      <c r="I613" s="99">
        <f t="shared" si="85"/>
        <v>99.816795680319089</v>
      </c>
    </row>
    <row r="614" spans="1:9" s="54" customFormat="1" ht="21" customHeight="1" x14ac:dyDescent="0.2">
      <c r="A614" s="49" t="s">
        <v>26</v>
      </c>
      <c r="B614" s="50" t="s">
        <v>169</v>
      </c>
      <c r="C614" s="52" t="s">
        <v>104</v>
      </c>
      <c r="D614" s="52" t="s">
        <v>61</v>
      </c>
      <c r="E614" s="52" t="s">
        <v>63</v>
      </c>
      <c r="F614" s="52" t="s">
        <v>2</v>
      </c>
      <c r="G614" s="53">
        <f>G615+G646</f>
        <v>102160753.92999998</v>
      </c>
      <c r="H614" s="53">
        <f>H615+H646</f>
        <v>102154753.92999998</v>
      </c>
      <c r="I614" s="99">
        <f t="shared" si="85"/>
        <v>99.994126903170553</v>
      </c>
    </row>
    <row r="615" spans="1:9" s="69" customFormat="1" ht="36" customHeight="1" x14ac:dyDescent="0.2">
      <c r="A615" s="48" t="s">
        <v>260</v>
      </c>
      <c r="B615" s="6" t="s">
        <v>169</v>
      </c>
      <c r="C615" s="47" t="s">
        <v>104</v>
      </c>
      <c r="D615" s="47" t="s">
        <v>61</v>
      </c>
      <c r="E615" s="47" t="s">
        <v>105</v>
      </c>
      <c r="F615" s="47" t="s">
        <v>2</v>
      </c>
      <c r="G615" s="45">
        <f>G616</f>
        <v>100528150.68999998</v>
      </c>
      <c r="H615" s="45">
        <f>H616</f>
        <v>100522150.68999998</v>
      </c>
      <c r="I615" s="101">
        <f t="shared" si="85"/>
        <v>99.994031522554806</v>
      </c>
    </row>
    <row r="616" spans="1:9" s="69" customFormat="1" ht="25.5" x14ac:dyDescent="0.2">
      <c r="A616" s="43" t="s">
        <v>106</v>
      </c>
      <c r="B616" s="6" t="s">
        <v>169</v>
      </c>
      <c r="C616" s="47" t="s">
        <v>104</v>
      </c>
      <c r="D616" s="47" t="s">
        <v>61</v>
      </c>
      <c r="E616" s="47" t="s">
        <v>107</v>
      </c>
      <c r="F616" s="47" t="s">
        <v>2</v>
      </c>
      <c r="G616" s="45">
        <f>G617+G629+G634+G640</f>
        <v>100528150.68999998</v>
      </c>
      <c r="H616" s="45">
        <f>H617+H629+H634+H640</f>
        <v>100522150.68999998</v>
      </c>
      <c r="I616" s="101">
        <f t="shared" si="85"/>
        <v>99.994031522554806</v>
      </c>
    </row>
    <row r="617" spans="1:9" s="69" customFormat="1" ht="29.25" customHeight="1" x14ac:dyDescent="0.2">
      <c r="A617" s="94" t="s">
        <v>469</v>
      </c>
      <c r="B617" s="6" t="s">
        <v>169</v>
      </c>
      <c r="C617" s="47" t="s">
        <v>104</v>
      </c>
      <c r="D617" s="47" t="s">
        <v>61</v>
      </c>
      <c r="E617" s="92" t="s">
        <v>470</v>
      </c>
      <c r="F617" s="47" t="s">
        <v>2</v>
      </c>
      <c r="G617" s="45">
        <f>G618+G624</f>
        <v>95501453.479999989</v>
      </c>
      <c r="H617" s="45">
        <f>H618+H624</f>
        <v>95501453.479999989</v>
      </c>
      <c r="I617" s="101">
        <f t="shared" si="85"/>
        <v>100</v>
      </c>
    </row>
    <row r="618" spans="1:9" s="42" customFormat="1" ht="32.25" customHeight="1" x14ac:dyDescent="0.2">
      <c r="A618" s="27" t="s">
        <v>633</v>
      </c>
      <c r="B618" s="28" t="s">
        <v>169</v>
      </c>
      <c r="C618" s="32" t="s">
        <v>104</v>
      </c>
      <c r="D618" s="32" t="s">
        <v>61</v>
      </c>
      <c r="E618" s="32" t="s">
        <v>110</v>
      </c>
      <c r="F618" s="34" t="s">
        <v>2</v>
      </c>
      <c r="G618" s="45">
        <f>G619</f>
        <v>39452033.479999997</v>
      </c>
      <c r="H618" s="45">
        <f>H619</f>
        <v>39452033.479999997</v>
      </c>
      <c r="I618" s="100">
        <f t="shared" si="85"/>
        <v>100</v>
      </c>
    </row>
    <row r="619" spans="1:9" ht="35.25" customHeight="1" x14ac:dyDescent="0.2">
      <c r="A619" s="27" t="s">
        <v>109</v>
      </c>
      <c r="B619" s="28" t="s">
        <v>169</v>
      </c>
      <c r="C619" s="32" t="s">
        <v>104</v>
      </c>
      <c r="D619" s="32" t="s">
        <v>61</v>
      </c>
      <c r="E619" s="32" t="s">
        <v>110</v>
      </c>
      <c r="F619" s="32" t="s">
        <v>86</v>
      </c>
      <c r="G619" s="45">
        <f>G620</f>
        <v>39452033.479999997</v>
      </c>
      <c r="H619" s="45">
        <f>H620</f>
        <v>39452033.479999997</v>
      </c>
      <c r="I619" s="100">
        <f t="shared" si="85"/>
        <v>100</v>
      </c>
    </row>
    <row r="620" spans="1:9" ht="23.25" customHeight="1" x14ac:dyDescent="0.2">
      <c r="A620" s="27" t="s">
        <v>45</v>
      </c>
      <c r="B620" s="28" t="s">
        <v>169</v>
      </c>
      <c r="C620" s="32" t="s">
        <v>104</v>
      </c>
      <c r="D620" s="32" t="s">
        <v>61</v>
      </c>
      <c r="E620" s="32" t="s">
        <v>110</v>
      </c>
      <c r="F620" s="34" t="s">
        <v>46</v>
      </c>
      <c r="G620" s="45">
        <f>G621+G623+G622</f>
        <v>39452033.479999997</v>
      </c>
      <c r="H620" s="45">
        <f>H621+H623+H622</f>
        <v>39452033.479999997</v>
      </c>
      <c r="I620" s="100">
        <f t="shared" si="85"/>
        <v>100</v>
      </c>
    </row>
    <row r="621" spans="1:9" ht="59.25" customHeight="1" x14ac:dyDescent="0.2">
      <c r="A621" s="27" t="s">
        <v>385</v>
      </c>
      <c r="B621" s="28" t="s">
        <v>169</v>
      </c>
      <c r="C621" s="32" t="s">
        <v>104</v>
      </c>
      <c r="D621" s="32" t="s">
        <v>61</v>
      </c>
      <c r="E621" s="32" t="s">
        <v>110</v>
      </c>
      <c r="F621" s="34" t="s">
        <v>367</v>
      </c>
      <c r="G621" s="45">
        <v>38429886.479999997</v>
      </c>
      <c r="H621" s="46">
        <v>38429886.479999997</v>
      </c>
      <c r="I621" s="100">
        <f t="shared" si="85"/>
        <v>100</v>
      </c>
    </row>
    <row r="622" spans="1:9" s="40" customFormat="1" ht="23.25" customHeight="1" x14ac:dyDescent="0.2">
      <c r="A622" s="27" t="s">
        <v>386</v>
      </c>
      <c r="B622" s="28" t="s">
        <v>169</v>
      </c>
      <c r="C622" s="32" t="s">
        <v>104</v>
      </c>
      <c r="D622" s="32" t="s">
        <v>61</v>
      </c>
      <c r="E622" s="32" t="s">
        <v>110</v>
      </c>
      <c r="F622" s="34" t="s">
        <v>368</v>
      </c>
      <c r="G622" s="45">
        <v>664133</v>
      </c>
      <c r="H622" s="46">
        <v>664133</v>
      </c>
      <c r="I622" s="100">
        <f t="shared" ref="I622" si="86">H622/G622*100</f>
        <v>100</v>
      </c>
    </row>
    <row r="623" spans="1:9" ht="23.25" customHeight="1" x14ac:dyDescent="0.2">
      <c r="A623" s="27" t="s">
        <v>386</v>
      </c>
      <c r="B623" s="28" t="s">
        <v>169</v>
      </c>
      <c r="C623" s="32" t="s">
        <v>104</v>
      </c>
      <c r="D623" s="32" t="s">
        <v>61</v>
      </c>
      <c r="E623" s="32" t="s">
        <v>110</v>
      </c>
      <c r="F623" s="34" t="s">
        <v>368</v>
      </c>
      <c r="G623" s="45">
        <v>358014</v>
      </c>
      <c r="H623" s="46">
        <v>358014</v>
      </c>
      <c r="I623" s="100">
        <f t="shared" si="85"/>
        <v>100</v>
      </c>
    </row>
    <row r="624" spans="1:9" s="42" customFormat="1" ht="57.75" customHeight="1" x14ac:dyDescent="0.2">
      <c r="A624" s="31" t="s">
        <v>27</v>
      </c>
      <c r="B624" s="28" t="s">
        <v>169</v>
      </c>
      <c r="C624" s="32" t="s">
        <v>104</v>
      </c>
      <c r="D624" s="32" t="s">
        <v>61</v>
      </c>
      <c r="E624" s="32" t="s">
        <v>108</v>
      </c>
      <c r="F624" s="32" t="s">
        <v>2</v>
      </c>
      <c r="G624" s="45">
        <f>G625</f>
        <v>56049420</v>
      </c>
      <c r="H624" s="45">
        <f>H625</f>
        <v>56049420</v>
      </c>
      <c r="I624" s="100">
        <f t="shared" si="85"/>
        <v>100</v>
      </c>
    </row>
    <row r="625" spans="1:9" ht="36" customHeight="1" x14ac:dyDescent="0.2">
      <c r="A625" s="27" t="s">
        <v>109</v>
      </c>
      <c r="B625" s="28" t="s">
        <v>169</v>
      </c>
      <c r="C625" s="32" t="s">
        <v>104</v>
      </c>
      <c r="D625" s="32" t="s">
        <v>61</v>
      </c>
      <c r="E625" s="32" t="s">
        <v>108</v>
      </c>
      <c r="F625" s="32" t="s">
        <v>86</v>
      </c>
      <c r="G625" s="45">
        <f>G626</f>
        <v>56049420</v>
      </c>
      <c r="H625" s="45">
        <f>H626</f>
        <v>56049420</v>
      </c>
      <c r="I625" s="100">
        <f t="shared" si="85"/>
        <v>100</v>
      </c>
    </row>
    <row r="626" spans="1:9" ht="28.5" customHeight="1" x14ac:dyDescent="0.2">
      <c r="A626" s="27" t="s">
        <v>45</v>
      </c>
      <c r="B626" s="28" t="s">
        <v>169</v>
      </c>
      <c r="C626" s="32" t="s">
        <v>104</v>
      </c>
      <c r="D626" s="32" t="s">
        <v>61</v>
      </c>
      <c r="E626" s="32" t="s">
        <v>108</v>
      </c>
      <c r="F626" s="34" t="s">
        <v>46</v>
      </c>
      <c r="G626" s="45">
        <f>G627+G628</f>
        <v>56049420</v>
      </c>
      <c r="H626" s="45">
        <f>H627+H628</f>
        <v>56049420</v>
      </c>
      <c r="I626" s="100">
        <f t="shared" si="85"/>
        <v>100</v>
      </c>
    </row>
    <row r="627" spans="1:9" ht="60.75" customHeight="1" x14ac:dyDescent="0.2">
      <c r="A627" s="27" t="s">
        <v>385</v>
      </c>
      <c r="B627" s="28" t="s">
        <v>169</v>
      </c>
      <c r="C627" s="32" t="s">
        <v>104</v>
      </c>
      <c r="D627" s="32" t="s">
        <v>61</v>
      </c>
      <c r="E627" s="32" t="s">
        <v>108</v>
      </c>
      <c r="F627" s="34" t="s">
        <v>367</v>
      </c>
      <c r="G627" s="45">
        <v>49925875</v>
      </c>
      <c r="H627" s="45">
        <v>49925875</v>
      </c>
      <c r="I627" s="100">
        <f t="shared" si="85"/>
        <v>100</v>
      </c>
    </row>
    <row r="628" spans="1:9" s="40" customFormat="1" ht="28.5" customHeight="1" x14ac:dyDescent="0.2">
      <c r="A628" s="27" t="s">
        <v>386</v>
      </c>
      <c r="B628" s="28" t="s">
        <v>169</v>
      </c>
      <c r="C628" s="32" t="s">
        <v>104</v>
      </c>
      <c r="D628" s="32" t="s">
        <v>61</v>
      </c>
      <c r="E628" s="32" t="s">
        <v>108</v>
      </c>
      <c r="F628" s="34" t="s">
        <v>368</v>
      </c>
      <c r="G628" s="45">
        <v>6123545</v>
      </c>
      <c r="H628" s="46">
        <v>6123545</v>
      </c>
      <c r="I628" s="100">
        <f t="shared" ref="I628:I629" si="87">H628/G628*100</f>
        <v>100</v>
      </c>
    </row>
    <row r="629" spans="1:9" s="69" customFormat="1" ht="35.25" customHeight="1" x14ac:dyDescent="0.2">
      <c r="A629" s="95" t="s">
        <v>471</v>
      </c>
      <c r="B629" s="28" t="s">
        <v>169</v>
      </c>
      <c r="C629" s="32" t="s">
        <v>104</v>
      </c>
      <c r="D629" s="32" t="s">
        <v>61</v>
      </c>
      <c r="E629" s="93" t="s">
        <v>472</v>
      </c>
      <c r="F629" s="34" t="s">
        <v>2</v>
      </c>
      <c r="G629" s="45">
        <f>G630</f>
        <v>1743508.82</v>
      </c>
      <c r="H629" s="45">
        <f>H630</f>
        <v>1743508.82</v>
      </c>
      <c r="I629" s="100">
        <f t="shared" si="87"/>
        <v>100</v>
      </c>
    </row>
    <row r="630" spans="1:9" s="42" customFormat="1" ht="35.25" customHeight="1" outlineLevel="5" x14ac:dyDescent="0.2">
      <c r="A630" s="27" t="s">
        <v>153</v>
      </c>
      <c r="B630" s="28" t="s">
        <v>169</v>
      </c>
      <c r="C630" s="32" t="s">
        <v>104</v>
      </c>
      <c r="D630" s="32" t="s">
        <v>61</v>
      </c>
      <c r="E630" s="32" t="s">
        <v>112</v>
      </c>
      <c r="F630" s="34" t="s">
        <v>2</v>
      </c>
      <c r="G630" s="45">
        <f t="shared" ref="G630:H632" si="88">G631</f>
        <v>1743508.82</v>
      </c>
      <c r="H630" s="45">
        <f t="shared" si="88"/>
        <v>1743508.82</v>
      </c>
      <c r="I630" s="100">
        <f t="shared" si="85"/>
        <v>100</v>
      </c>
    </row>
    <row r="631" spans="1:9" s="17" customFormat="1" ht="33" customHeight="1" outlineLevel="5" x14ac:dyDescent="0.2">
      <c r="A631" s="27" t="s">
        <v>109</v>
      </c>
      <c r="B631" s="28" t="s">
        <v>169</v>
      </c>
      <c r="C631" s="32" t="s">
        <v>104</v>
      </c>
      <c r="D631" s="32" t="s">
        <v>61</v>
      </c>
      <c r="E631" s="32" t="s">
        <v>112</v>
      </c>
      <c r="F631" s="32" t="s">
        <v>86</v>
      </c>
      <c r="G631" s="45">
        <f t="shared" si="88"/>
        <v>1743508.82</v>
      </c>
      <c r="H631" s="45">
        <f t="shared" si="88"/>
        <v>1743508.82</v>
      </c>
      <c r="I631" s="100">
        <f t="shared" si="85"/>
        <v>100</v>
      </c>
    </row>
    <row r="632" spans="1:9" ht="24.75" customHeight="1" outlineLevel="5" x14ac:dyDescent="0.2">
      <c r="A632" s="27" t="s">
        <v>45</v>
      </c>
      <c r="B632" s="28" t="s">
        <v>169</v>
      </c>
      <c r="C632" s="32" t="s">
        <v>104</v>
      </c>
      <c r="D632" s="32" t="s">
        <v>61</v>
      </c>
      <c r="E632" s="32" t="s">
        <v>112</v>
      </c>
      <c r="F632" s="34" t="s">
        <v>46</v>
      </c>
      <c r="G632" s="45">
        <f t="shared" si="88"/>
        <v>1743508.82</v>
      </c>
      <c r="H632" s="45">
        <f t="shared" si="88"/>
        <v>1743508.82</v>
      </c>
      <c r="I632" s="100">
        <f t="shared" si="85"/>
        <v>100</v>
      </c>
    </row>
    <row r="633" spans="1:9" ht="24.75" customHeight="1" outlineLevel="5" x14ac:dyDescent="0.2">
      <c r="A633" s="27" t="s">
        <v>386</v>
      </c>
      <c r="B633" s="28" t="s">
        <v>169</v>
      </c>
      <c r="C633" s="32" t="s">
        <v>104</v>
      </c>
      <c r="D633" s="32" t="s">
        <v>61</v>
      </c>
      <c r="E633" s="32" t="s">
        <v>112</v>
      </c>
      <c r="F633" s="34" t="s">
        <v>368</v>
      </c>
      <c r="G633" s="45">
        <v>1743508.82</v>
      </c>
      <c r="H633" s="46">
        <v>1743508.82</v>
      </c>
      <c r="I633" s="100">
        <f t="shared" si="85"/>
        <v>100</v>
      </c>
    </row>
    <row r="634" spans="1:9" s="69" customFormat="1" ht="38.25" customHeight="1" outlineLevel="5" x14ac:dyDescent="0.2">
      <c r="A634" s="95" t="s">
        <v>473</v>
      </c>
      <c r="B634" s="28" t="s">
        <v>169</v>
      </c>
      <c r="C634" s="32" t="s">
        <v>104</v>
      </c>
      <c r="D634" s="32" t="s">
        <v>61</v>
      </c>
      <c r="E634" s="93" t="s">
        <v>474</v>
      </c>
      <c r="F634" s="34" t="s">
        <v>2</v>
      </c>
      <c r="G634" s="45">
        <f>G635</f>
        <v>1404991.63</v>
      </c>
      <c r="H634" s="45">
        <f>H635</f>
        <v>1404991.63</v>
      </c>
      <c r="I634" s="100">
        <f t="shared" si="85"/>
        <v>100</v>
      </c>
    </row>
    <row r="635" spans="1:9" s="42" customFormat="1" ht="29.25" customHeight="1" outlineLevel="5" x14ac:dyDescent="0.2">
      <c r="A635" s="27" t="s">
        <v>198</v>
      </c>
      <c r="B635" s="28" t="s">
        <v>169</v>
      </c>
      <c r="C635" s="32" t="s">
        <v>104</v>
      </c>
      <c r="D635" s="32" t="s">
        <v>61</v>
      </c>
      <c r="E635" s="32" t="s">
        <v>199</v>
      </c>
      <c r="F635" s="34" t="s">
        <v>2</v>
      </c>
      <c r="G635" s="45">
        <f t="shared" ref="G635:H636" si="89">G636</f>
        <v>1404991.63</v>
      </c>
      <c r="H635" s="45">
        <f t="shared" si="89"/>
        <v>1404991.63</v>
      </c>
      <c r="I635" s="100">
        <f t="shared" si="85"/>
        <v>100</v>
      </c>
    </row>
    <row r="636" spans="1:9" ht="31.5" customHeight="1" outlineLevel="5" x14ac:dyDescent="0.2">
      <c r="A636" s="27" t="s">
        <v>109</v>
      </c>
      <c r="B636" s="28" t="s">
        <v>169</v>
      </c>
      <c r="C636" s="32" t="s">
        <v>104</v>
      </c>
      <c r="D636" s="32" t="s">
        <v>61</v>
      </c>
      <c r="E636" s="32" t="s">
        <v>199</v>
      </c>
      <c r="F636" s="34" t="s">
        <v>86</v>
      </c>
      <c r="G636" s="45">
        <f t="shared" si="89"/>
        <v>1404991.63</v>
      </c>
      <c r="H636" s="45">
        <f t="shared" si="89"/>
        <v>1404991.63</v>
      </c>
      <c r="I636" s="100">
        <f t="shared" si="85"/>
        <v>100</v>
      </c>
    </row>
    <row r="637" spans="1:9" ht="24" customHeight="1" outlineLevel="5" x14ac:dyDescent="0.2">
      <c r="A637" s="27" t="s">
        <v>45</v>
      </c>
      <c r="B637" s="28" t="s">
        <v>169</v>
      </c>
      <c r="C637" s="32" t="s">
        <v>104</v>
      </c>
      <c r="D637" s="32" t="s">
        <v>61</v>
      </c>
      <c r="E637" s="32" t="s">
        <v>199</v>
      </c>
      <c r="F637" s="34" t="s">
        <v>46</v>
      </c>
      <c r="G637" s="45">
        <f>G639+G638</f>
        <v>1404991.63</v>
      </c>
      <c r="H637" s="45">
        <f>H639+H638</f>
        <v>1404991.63</v>
      </c>
      <c r="I637" s="100">
        <f t="shared" si="85"/>
        <v>100</v>
      </c>
    </row>
    <row r="638" spans="1:9" s="40" customFormat="1" ht="24" customHeight="1" outlineLevel="5" x14ac:dyDescent="0.2">
      <c r="A638" s="27" t="s">
        <v>386</v>
      </c>
      <c r="B638" s="28" t="s">
        <v>169</v>
      </c>
      <c r="C638" s="32" t="s">
        <v>104</v>
      </c>
      <c r="D638" s="32" t="s">
        <v>61</v>
      </c>
      <c r="E638" s="32" t="s">
        <v>199</v>
      </c>
      <c r="F638" s="34" t="s">
        <v>368</v>
      </c>
      <c r="G638" s="45">
        <v>1356991.63</v>
      </c>
      <c r="H638" s="46">
        <v>1356991.63</v>
      </c>
      <c r="I638" s="100">
        <f t="shared" ref="I638" si="90">H638/G638*100</f>
        <v>100</v>
      </c>
    </row>
    <row r="639" spans="1:9" ht="24" customHeight="1" outlineLevel="5" x14ac:dyDescent="0.2">
      <c r="A639" s="27" t="s">
        <v>386</v>
      </c>
      <c r="B639" s="28" t="s">
        <v>169</v>
      </c>
      <c r="C639" s="32" t="s">
        <v>104</v>
      </c>
      <c r="D639" s="32" t="s">
        <v>61</v>
      </c>
      <c r="E639" s="32" t="s">
        <v>199</v>
      </c>
      <c r="F639" s="34" t="s">
        <v>368</v>
      </c>
      <c r="G639" s="45">
        <v>48000</v>
      </c>
      <c r="H639" s="46">
        <v>48000</v>
      </c>
      <c r="I639" s="100">
        <f t="shared" si="85"/>
        <v>100</v>
      </c>
    </row>
    <row r="640" spans="1:9" s="69" customFormat="1" ht="30.75" customHeight="1" outlineLevel="5" x14ac:dyDescent="0.2">
      <c r="A640" s="95" t="s">
        <v>475</v>
      </c>
      <c r="B640" s="28" t="s">
        <v>169</v>
      </c>
      <c r="C640" s="32" t="s">
        <v>104</v>
      </c>
      <c r="D640" s="32" t="s">
        <v>61</v>
      </c>
      <c r="E640" s="93" t="s">
        <v>476</v>
      </c>
      <c r="F640" s="34" t="s">
        <v>2</v>
      </c>
      <c r="G640" s="45">
        <f>G641</f>
        <v>1878196.7599999998</v>
      </c>
      <c r="H640" s="45">
        <f>H641</f>
        <v>1872196.7599999998</v>
      </c>
      <c r="I640" s="100">
        <f t="shared" si="85"/>
        <v>99.680544651775463</v>
      </c>
    </row>
    <row r="641" spans="1:9" s="42" customFormat="1" ht="32.25" customHeight="1" outlineLevel="5" x14ac:dyDescent="0.2">
      <c r="A641" s="31" t="s">
        <v>212</v>
      </c>
      <c r="B641" s="28" t="s">
        <v>169</v>
      </c>
      <c r="C641" s="32" t="s">
        <v>104</v>
      </c>
      <c r="D641" s="32" t="s">
        <v>61</v>
      </c>
      <c r="E641" s="32" t="s">
        <v>213</v>
      </c>
      <c r="F641" s="34" t="s">
        <v>2</v>
      </c>
      <c r="G641" s="45">
        <f t="shared" ref="G641:H642" si="91">G642</f>
        <v>1878196.7599999998</v>
      </c>
      <c r="H641" s="45">
        <f t="shared" si="91"/>
        <v>1872196.7599999998</v>
      </c>
      <c r="I641" s="100">
        <f t="shared" si="85"/>
        <v>99.680544651775463</v>
      </c>
    </row>
    <row r="642" spans="1:9" ht="29.25" customHeight="1" outlineLevel="5" x14ac:dyDescent="0.2">
      <c r="A642" s="31" t="s">
        <v>109</v>
      </c>
      <c r="B642" s="28" t="s">
        <v>169</v>
      </c>
      <c r="C642" s="32" t="s">
        <v>104</v>
      </c>
      <c r="D642" s="32" t="s">
        <v>61</v>
      </c>
      <c r="E642" s="32" t="s">
        <v>213</v>
      </c>
      <c r="F642" s="34" t="s">
        <v>86</v>
      </c>
      <c r="G642" s="45">
        <f t="shared" si="91"/>
        <v>1878196.7599999998</v>
      </c>
      <c r="H642" s="45">
        <f t="shared" si="91"/>
        <v>1872196.7599999998</v>
      </c>
      <c r="I642" s="100">
        <f t="shared" si="85"/>
        <v>99.680544651775463</v>
      </c>
    </row>
    <row r="643" spans="1:9" ht="24.75" customHeight="1" outlineLevel="5" x14ac:dyDescent="0.2">
      <c r="A643" s="31" t="s">
        <v>45</v>
      </c>
      <c r="B643" s="28" t="s">
        <v>169</v>
      </c>
      <c r="C643" s="32" t="s">
        <v>104</v>
      </c>
      <c r="D643" s="32" t="s">
        <v>61</v>
      </c>
      <c r="E643" s="32" t="s">
        <v>213</v>
      </c>
      <c r="F643" s="34" t="s">
        <v>46</v>
      </c>
      <c r="G643" s="45">
        <f>G645+G644</f>
        <v>1878196.7599999998</v>
      </c>
      <c r="H643" s="45">
        <f>H645+H644</f>
        <v>1872196.7599999998</v>
      </c>
      <c r="I643" s="100">
        <f t="shared" si="85"/>
        <v>99.680544651775463</v>
      </c>
    </row>
    <row r="644" spans="1:9" s="81" customFormat="1" ht="24.75" customHeight="1" outlineLevel="5" x14ac:dyDescent="0.2">
      <c r="A644" s="31" t="s">
        <v>386</v>
      </c>
      <c r="B644" s="28" t="s">
        <v>169</v>
      </c>
      <c r="C644" s="32" t="s">
        <v>104</v>
      </c>
      <c r="D644" s="32" t="s">
        <v>61</v>
      </c>
      <c r="E644" s="32" t="s">
        <v>213</v>
      </c>
      <c r="F644" s="34" t="s">
        <v>368</v>
      </c>
      <c r="G644" s="45">
        <v>287621.88</v>
      </c>
      <c r="H644" s="45">
        <v>287621.88</v>
      </c>
      <c r="I644" s="100">
        <f t="shared" si="85"/>
        <v>100</v>
      </c>
    </row>
    <row r="645" spans="1:9" ht="24.75" customHeight="1" outlineLevel="5" x14ac:dyDescent="0.2">
      <c r="A645" s="31" t="s">
        <v>386</v>
      </c>
      <c r="B645" s="28" t="s">
        <v>169</v>
      </c>
      <c r="C645" s="32" t="s">
        <v>104</v>
      </c>
      <c r="D645" s="32" t="s">
        <v>61</v>
      </c>
      <c r="E645" s="32" t="s">
        <v>213</v>
      </c>
      <c r="F645" s="34" t="s">
        <v>368</v>
      </c>
      <c r="G645" s="45">
        <v>1590574.88</v>
      </c>
      <c r="H645" s="46">
        <v>1584574.88</v>
      </c>
      <c r="I645" s="100">
        <f t="shared" si="85"/>
        <v>99.622777897762347</v>
      </c>
    </row>
    <row r="646" spans="1:9" s="81" customFormat="1" ht="28.5" customHeight="1" outlineLevel="5" x14ac:dyDescent="0.2">
      <c r="A646" s="30" t="s">
        <v>4</v>
      </c>
      <c r="B646" s="6" t="s">
        <v>169</v>
      </c>
      <c r="C646" s="47" t="s">
        <v>104</v>
      </c>
      <c r="D646" s="47" t="s">
        <v>61</v>
      </c>
      <c r="E646" s="47" t="s">
        <v>65</v>
      </c>
      <c r="F646" s="47" t="s">
        <v>2</v>
      </c>
      <c r="G646" s="45">
        <f t="shared" ref="G646:H649" si="92">G647</f>
        <v>1632603.24</v>
      </c>
      <c r="H646" s="45">
        <f t="shared" si="92"/>
        <v>1632603.24</v>
      </c>
      <c r="I646" s="100">
        <f t="shared" si="85"/>
        <v>100</v>
      </c>
    </row>
    <row r="647" spans="1:9" s="81" customFormat="1" ht="33.75" customHeight="1" outlineLevel="5" x14ac:dyDescent="0.2">
      <c r="A647" s="30" t="s">
        <v>66</v>
      </c>
      <c r="B647" s="6" t="s">
        <v>169</v>
      </c>
      <c r="C647" s="47" t="s">
        <v>104</v>
      </c>
      <c r="D647" s="47" t="s">
        <v>61</v>
      </c>
      <c r="E647" s="47" t="s">
        <v>67</v>
      </c>
      <c r="F647" s="47" t="s">
        <v>2</v>
      </c>
      <c r="G647" s="45">
        <f t="shared" si="92"/>
        <v>1632603.24</v>
      </c>
      <c r="H647" s="45">
        <f t="shared" si="92"/>
        <v>1632603.24</v>
      </c>
      <c r="I647" s="100">
        <f t="shared" si="85"/>
        <v>100</v>
      </c>
    </row>
    <row r="648" spans="1:9" s="81" customFormat="1" ht="30" customHeight="1" outlineLevel="5" x14ac:dyDescent="0.2">
      <c r="A648" s="43" t="s">
        <v>403</v>
      </c>
      <c r="B648" s="6" t="s">
        <v>169</v>
      </c>
      <c r="C648" s="47" t="s">
        <v>104</v>
      </c>
      <c r="D648" s="47" t="s">
        <v>61</v>
      </c>
      <c r="E648" s="47" t="s">
        <v>82</v>
      </c>
      <c r="F648" s="47" t="s">
        <v>2</v>
      </c>
      <c r="G648" s="45">
        <f t="shared" si="92"/>
        <v>1632603.24</v>
      </c>
      <c r="H648" s="45">
        <f t="shared" si="92"/>
        <v>1632603.24</v>
      </c>
      <c r="I648" s="100">
        <f t="shared" si="85"/>
        <v>100</v>
      </c>
    </row>
    <row r="649" spans="1:9" s="81" customFormat="1" ht="31.5" customHeight="1" outlineLevel="5" x14ac:dyDescent="0.2">
      <c r="A649" s="43" t="s">
        <v>109</v>
      </c>
      <c r="B649" s="6" t="s">
        <v>169</v>
      </c>
      <c r="C649" s="47" t="s">
        <v>104</v>
      </c>
      <c r="D649" s="47" t="s">
        <v>61</v>
      </c>
      <c r="E649" s="47" t="s">
        <v>82</v>
      </c>
      <c r="F649" s="47" t="s">
        <v>86</v>
      </c>
      <c r="G649" s="45">
        <f t="shared" si="92"/>
        <v>1632603.24</v>
      </c>
      <c r="H649" s="45">
        <f t="shared" si="92"/>
        <v>1632603.24</v>
      </c>
      <c r="I649" s="100">
        <f t="shared" si="85"/>
        <v>100</v>
      </c>
    </row>
    <row r="650" spans="1:9" s="81" customFormat="1" ht="24.75" customHeight="1" outlineLevel="5" x14ac:dyDescent="0.2">
      <c r="A650" s="43" t="s">
        <v>45</v>
      </c>
      <c r="B650" s="6" t="s">
        <v>169</v>
      </c>
      <c r="C650" s="47" t="s">
        <v>104</v>
      </c>
      <c r="D650" s="47" t="s">
        <v>61</v>
      </c>
      <c r="E650" s="47" t="s">
        <v>82</v>
      </c>
      <c r="F650" s="47" t="s">
        <v>46</v>
      </c>
      <c r="G650" s="45">
        <f>G651+G652</f>
        <v>1632603.24</v>
      </c>
      <c r="H650" s="45">
        <f>H651+H652</f>
        <v>1632603.24</v>
      </c>
      <c r="I650" s="100">
        <f t="shared" si="85"/>
        <v>100</v>
      </c>
    </row>
    <row r="651" spans="1:9" s="81" customFormat="1" ht="55.5" customHeight="1" outlineLevel="5" x14ac:dyDescent="0.2">
      <c r="A651" s="43" t="s">
        <v>385</v>
      </c>
      <c r="B651" s="6" t="s">
        <v>169</v>
      </c>
      <c r="C651" s="47" t="s">
        <v>104</v>
      </c>
      <c r="D651" s="47" t="s">
        <v>61</v>
      </c>
      <c r="E651" s="47" t="s">
        <v>82</v>
      </c>
      <c r="F651" s="47" t="s">
        <v>367</v>
      </c>
      <c r="G651" s="45">
        <v>1424433.94</v>
      </c>
      <c r="H651" s="46">
        <v>1424433.94</v>
      </c>
      <c r="I651" s="100">
        <f t="shared" si="85"/>
        <v>100</v>
      </c>
    </row>
    <row r="652" spans="1:9" s="81" customFormat="1" ht="24.75" customHeight="1" outlineLevel="5" x14ac:dyDescent="0.2">
      <c r="A652" s="43" t="s">
        <v>386</v>
      </c>
      <c r="B652" s="6" t="s">
        <v>169</v>
      </c>
      <c r="C652" s="47" t="s">
        <v>104</v>
      </c>
      <c r="D652" s="47" t="s">
        <v>61</v>
      </c>
      <c r="E652" s="47" t="s">
        <v>82</v>
      </c>
      <c r="F652" s="47" t="s">
        <v>368</v>
      </c>
      <c r="G652" s="45">
        <v>208169.3</v>
      </c>
      <c r="H652" s="46">
        <v>208169.3</v>
      </c>
      <c r="I652" s="100">
        <f t="shared" si="85"/>
        <v>100</v>
      </c>
    </row>
    <row r="653" spans="1:9" s="54" customFormat="1" ht="24.75" customHeight="1" outlineLevel="5" x14ac:dyDescent="0.2">
      <c r="A653" s="57" t="s">
        <v>28</v>
      </c>
      <c r="B653" s="50" t="s">
        <v>169</v>
      </c>
      <c r="C653" s="52" t="s">
        <v>104</v>
      </c>
      <c r="D653" s="52" t="s">
        <v>64</v>
      </c>
      <c r="E653" s="52" t="s">
        <v>63</v>
      </c>
      <c r="F653" s="58" t="s">
        <v>2</v>
      </c>
      <c r="G653" s="53">
        <f>G654+G710</f>
        <v>267135000.34999999</v>
      </c>
      <c r="H653" s="53">
        <f>H654+H710</f>
        <v>266431882.66</v>
      </c>
      <c r="I653" s="101">
        <f t="shared" si="85"/>
        <v>99.736793123672001</v>
      </c>
    </row>
    <row r="654" spans="1:9" s="70" customFormat="1" ht="28.5" customHeight="1" outlineLevel="5" x14ac:dyDescent="0.2">
      <c r="A654" s="48" t="s">
        <v>260</v>
      </c>
      <c r="B654" s="6" t="s">
        <v>169</v>
      </c>
      <c r="C654" s="47" t="s">
        <v>104</v>
      </c>
      <c r="D654" s="47" t="s">
        <v>64</v>
      </c>
      <c r="E654" s="47" t="s">
        <v>105</v>
      </c>
      <c r="F654" s="61" t="s">
        <v>2</v>
      </c>
      <c r="G654" s="45">
        <f>G655</f>
        <v>264545791.75999999</v>
      </c>
      <c r="H654" s="45">
        <f>H655</f>
        <v>263842674.06999999</v>
      </c>
      <c r="I654" s="101">
        <f t="shared" si="85"/>
        <v>99.734217019548026</v>
      </c>
    </row>
    <row r="655" spans="1:9" s="70" customFormat="1" ht="24.75" customHeight="1" outlineLevel="5" x14ac:dyDescent="0.2">
      <c r="A655" s="48" t="s">
        <v>113</v>
      </c>
      <c r="B655" s="6" t="s">
        <v>169</v>
      </c>
      <c r="C655" s="47" t="s">
        <v>104</v>
      </c>
      <c r="D655" s="47" t="s">
        <v>64</v>
      </c>
      <c r="E655" s="47" t="s">
        <v>114</v>
      </c>
      <c r="F655" s="61" t="s">
        <v>2</v>
      </c>
      <c r="G655" s="45">
        <f>G656+G672+G685+G699+G705</f>
        <v>264545791.75999999</v>
      </c>
      <c r="H655" s="45">
        <f>H656+H672+H685+H699+H705</f>
        <v>263842674.06999999</v>
      </c>
      <c r="I655" s="101">
        <f t="shared" si="85"/>
        <v>99.734217019548026</v>
      </c>
    </row>
    <row r="656" spans="1:9" s="70" customFormat="1" ht="42.75" customHeight="1" outlineLevel="5" x14ac:dyDescent="0.2">
      <c r="A656" s="94" t="s">
        <v>477</v>
      </c>
      <c r="B656" s="6" t="s">
        <v>169</v>
      </c>
      <c r="C656" s="47" t="s">
        <v>104</v>
      </c>
      <c r="D656" s="47" t="s">
        <v>64</v>
      </c>
      <c r="E656" s="92" t="s">
        <v>478</v>
      </c>
      <c r="F656" s="61" t="s">
        <v>2</v>
      </c>
      <c r="G656" s="45">
        <f>G657+G661+G667</f>
        <v>234105065.47</v>
      </c>
      <c r="H656" s="45">
        <f>H657+H661+H667</f>
        <v>233668254.28999999</v>
      </c>
      <c r="I656" s="101">
        <f t="shared" si="85"/>
        <v>99.813412332995426</v>
      </c>
    </row>
    <row r="657" spans="1:9" s="70" customFormat="1" ht="58.5" customHeight="1" x14ac:dyDescent="0.2">
      <c r="A657" s="43" t="s">
        <v>327</v>
      </c>
      <c r="B657" s="6" t="s">
        <v>169</v>
      </c>
      <c r="C657" s="47" t="s">
        <v>104</v>
      </c>
      <c r="D657" s="47" t="s">
        <v>64</v>
      </c>
      <c r="E657" s="47" t="s">
        <v>326</v>
      </c>
      <c r="F657" s="47" t="s">
        <v>2</v>
      </c>
      <c r="G657" s="45">
        <f t="shared" ref="G657:H659" si="93">G658</f>
        <v>14603600</v>
      </c>
      <c r="H657" s="45">
        <f t="shared" si="93"/>
        <v>14166788.82</v>
      </c>
      <c r="I657" s="101">
        <f t="shared" si="85"/>
        <v>97.00888013914377</v>
      </c>
    </row>
    <row r="658" spans="1:9" s="70" customFormat="1" ht="36" customHeight="1" x14ac:dyDescent="0.2">
      <c r="A658" s="43" t="s">
        <v>109</v>
      </c>
      <c r="B658" s="6" t="s">
        <v>169</v>
      </c>
      <c r="C658" s="47" t="s">
        <v>104</v>
      </c>
      <c r="D658" s="47" t="s">
        <v>64</v>
      </c>
      <c r="E658" s="47" t="s">
        <v>326</v>
      </c>
      <c r="F658" s="47" t="s">
        <v>86</v>
      </c>
      <c r="G658" s="45">
        <f t="shared" si="93"/>
        <v>14603600</v>
      </c>
      <c r="H658" s="45">
        <f t="shared" si="93"/>
        <v>14166788.82</v>
      </c>
      <c r="I658" s="101">
        <f t="shared" si="85"/>
        <v>97.00888013914377</v>
      </c>
    </row>
    <row r="659" spans="1:9" s="70" customFormat="1" ht="19.5" customHeight="1" x14ac:dyDescent="0.2">
      <c r="A659" s="43" t="s">
        <v>45</v>
      </c>
      <c r="B659" s="6" t="s">
        <v>169</v>
      </c>
      <c r="C659" s="47" t="s">
        <v>104</v>
      </c>
      <c r="D659" s="47" t="s">
        <v>64</v>
      </c>
      <c r="E659" s="47" t="s">
        <v>326</v>
      </c>
      <c r="F659" s="47" t="s">
        <v>46</v>
      </c>
      <c r="G659" s="45">
        <f t="shared" si="93"/>
        <v>14603600</v>
      </c>
      <c r="H659" s="45">
        <f t="shared" si="93"/>
        <v>14166788.82</v>
      </c>
      <c r="I659" s="101">
        <f t="shared" si="85"/>
        <v>97.00888013914377</v>
      </c>
    </row>
    <row r="660" spans="1:9" s="70" customFormat="1" ht="59.25" customHeight="1" x14ac:dyDescent="0.2">
      <c r="A660" s="43" t="s">
        <v>385</v>
      </c>
      <c r="B660" s="6" t="s">
        <v>169</v>
      </c>
      <c r="C660" s="47" t="s">
        <v>104</v>
      </c>
      <c r="D660" s="47" t="s">
        <v>64</v>
      </c>
      <c r="E660" s="47" t="s">
        <v>326</v>
      </c>
      <c r="F660" s="47" t="s">
        <v>367</v>
      </c>
      <c r="G660" s="45">
        <v>14603600</v>
      </c>
      <c r="H660" s="46">
        <v>14166788.82</v>
      </c>
      <c r="I660" s="101">
        <f t="shared" si="85"/>
        <v>97.00888013914377</v>
      </c>
    </row>
    <row r="661" spans="1:9" s="70" customFormat="1" ht="37.5" customHeight="1" x14ac:dyDescent="0.2">
      <c r="A661" s="43" t="s">
        <v>446</v>
      </c>
      <c r="B661" s="6" t="s">
        <v>169</v>
      </c>
      <c r="C661" s="47" t="s">
        <v>104</v>
      </c>
      <c r="D661" s="47" t="s">
        <v>64</v>
      </c>
      <c r="E661" s="47" t="s">
        <v>115</v>
      </c>
      <c r="F661" s="47" t="s">
        <v>2</v>
      </c>
      <c r="G661" s="45">
        <f>G662</f>
        <v>75865482.469999999</v>
      </c>
      <c r="H661" s="45">
        <f>H662</f>
        <v>75865482.469999999</v>
      </c>
      <c r="I661" s="101">
        <f t="shared" si="85"/>
        <v>100</v>
      </c>
    </row>
    <row r="662" spans="1:9" s="70" customFormat="1" ht="33" customHeight="1" x14ac:dyDescent="0.2">
      <c r="A662" s="43" t="s">
        <v>109</v>
      </c>
      <c r="B662" s="6" t="s">
        <v>169</v>
      </c>
      <c r="C662" s="47" t="s">
        <v>104</v>
      </c>
      <c r="D662" s="47" t="s">
        <v>64</v>
      </c>
      <c r="E662" s="47" t="s">
        <v>115</v>
      </c>
      <c r="F662" s="47" t="s">
        <v>86</v>
      </c>
      <c r="G662" s="45">
        <f>G663</f>
        <v>75865482.469999999</v>
      </c>
      <c r="H662" s="45">
        <f>H663</f>
        <v>75865482.469999999</v>
      </c>
      <c r="I662" s="101">
        <f t="shared" si="85"/>
        <v>100</v>
      </c>
    </row>
    <row r="663" spans="1:9" s="70" customFormat="1" ht="32.25" customHeight="1" x14ac:dyDescent="0.2">
      <c r="A663" s="43" t="s">
        <v>45</v>
      </c>
      <c r="B663" s="6" t="s">
        <v>169</v>
      </c>
      <c r="C663" s="47" t="s">
        <v>104</v>
      </c>
      <c r="D663" s="47" t="s">
        <v>64</v>
      </c>
      <c r="E663" s="47" t="s">
        <v>115</v>
      </c>
      <c r="F663" s="47" t="s">
        <v>46</v>
      </c>
      <c r="G663" s="45">
        <f>G664+G666+G665</f>
        <v>75865482.469999999</v>
      </c>
      <c r="H663" s="45">
        <f>H664+H666+H665</f>
        <v>75865482.469999999</v>
      </c>
      <c r="I663" s="101">
        <f t="shared" ref="I663:I758" si="94">H663/G663*100</f>
        <v>100</v>
      </c>
    </row>
    <row r="664" spans="1:9" s="70" customFormat="1" ht="60.75" customHeight="1" x14ac:dyDescent="0.2">
      <c r="A664" s="43" t="s">
        <v>385</v>
      </c>
      <c r="B664" s="6" t="s">
        <v>169</v>
      </c>
      <c r="C664" s="47" t="s">
        <v>104</v>
      </c>
      <c r="D664" s="47" t="s">
        <v>64</v>
      </c>
      <c r="E664" s="47" t="s">
        <v>115</v>
      </c>
      <c r="F664" s="47" t="s">
        <v>367</v>
      </c>
      <c r="G664" s="45">
        <v>75282233.989999995</v>
      </c>
      <c r="H664" s="46">
        <v>75282233.989999995</v>
      </c>
      <c r="I664" s="101">
        <f t="shared" si="94"/>
        <v>100</v>
      </c>
    </row>
    <row r="665" spans="1:9" s="70" customFormat="1" ht="32.25" customHeight="1" x14ac:dyDescent="0.2">
      <c r="A665" s="43" t="s">
        <v>386</v>
      </c>
      <c r="B665" s="6" t="s">
        <v>169</v>
      </c>
      <c r="C665" s="47" t="s">
        <v>104</v>
      </c>
      <c r="D665" s="47" t="s">
        <v>64</v>
      </c>
      <c r="E665" s="47" t="s">
        <v>115</v>
      </c>
      <c r="F665" s="47" t="s">
        <v>368</v>
      </c>
      <c r="G665" s="45">
        <v>200148.48000000001</v>
      </c>
      <c r="H665" s="46">
        <v>200148.48000000001</v>
      </c>
      <c r="I665" s="101">
        <f t="shared" ref="I665" si="95">H665/G665*100</f>
        <v>100</v>
      </c>
    </row>
    <row r="666" spans="1:9" s="70" customFormat="1" ht="32.25" customHeight="1" x14ac:dyDescent="0.2">
      <c r="A666" s="43" t="s">
        <v>386</v>
      </c>
      <c r="B666" s="6" t="s">
        <v>169</v>
      </c>
      <c r="C666" s="47" t="s">
        <v>104</v>
      </c>
      <c r="D666" s="47" t="s">
        <v>64</v>
      </c>
      <c r="E666" s="47" t="s">
        <v>115</v>
      </c>
      <c r="F666" s="47" t="s">
        <v>368</v>
      </c>
      <c r="G666" s="45">
        <v>383100</v>
      </c>
      <c r="H666" s="46">
        <v>383100</v>
      </c>
      <c r="I666" s="101">
        <f t="shared" si="94"/>
        <v>100</v>
      </c>
    </row>
    <row r="667" spans="1:9" s="70" customFormat="1" ht="69.75" customHeight="1" x14ac:dyDescent="0.2">
      <c r="A667" s="72" t="s">
        <v>634</v>
      </c>
      <c r="B667" s="6" t="s">
        <v>169</v>
      </c>
      <c r="C667" s="47" t="s">
        <v>104</v>
      </c>
      <c r="D667" s="47" t="s">
        <v>64</v>
      </c>
      <c r="E667" s="47" t="s">
        <v>116</v>
      </c>
      <c r="F667" s="47" t="s">
        <v>2</v>
      </c>
      <c r="G667" s="45">
        <f>G668</f>
        <v>143635983</v>
      </c>
      <c r="H667" s="45">
        <f>H668</f>
        <v>143635983</v>
      </c>
      <c r="I667" s="101">
        <f t="shared" si="94"/>
        <v>100</v>
      </c>
    </row>
    <row r="668" spans="1:9" s="70" customFormat="1" ht="36.75" customHeight="1" x14ac:dyDescent="0.2">
      <c r="A668" s="43" t="s">
        <v>109</v>
      </c>
      <c r="B668" s="6" t="s">
        <v>169</v>
      </c>
      <c r="C668" s="47" t="s">
        <v>104</v>
      </c>
      <c r="D668" s="47" t="s">
        <v>64</v>
      </c>
      <c r="E668" s="47" t="s">
        <v>116</v>
      </c>
      <c r="F668" s="47" t="s">
        <v>86</v>
      </c>
      <c r="G668" s="45">
        <f>G669</f>
        <v>143635983</v>
      </c>
      <c r="H668" s="45">
        <f>H669</f>
        <v>143635983</v>
      </c>
      <c r="I668" s="101">
        <f t="shared" si="94"/>
        <v>100</v>
      </c>
    </row>
    <row r="669" spans="1:9" s="70" customFormat="1" ht="27" customHeight="1" x14ac:dyDescent="0.2">
      <c r="A669" s="43" t="s">
        <v>45</v>
      </c>
      <c r="B669" s="6" t="s">
        <v>169</v>
      </c>
      <c r="C669" s="47" t="s">
        <v>104</v>
      </c>
      <c r="D669" s="47" t="s">
        <v>64</v>
      </c>
      <c r="E669" s="47" t="s">
        <v>116</v>
      </c>
      <c r="F669" s="47" t="s">
        <v>46</v>
      </c>
      <c r="G669" s="45">
        <f>G670+G671</f>
        <v>143635983</v>
      </c>
      <c r="H669" s="45">
        <f>H670+H671</f>
        <v>143635983</v>
      </c>
      <c r="I669" s="101">
        <f t="shared" si="94"/>
        <v>100</v>
      </c>
    </row>
    <row r="670" spans="1:9" s="70" customFormat="1" ht="60.75" customHeight="1" x14ac:dyDescent="0.2">
      <c r="A670" s="43" t="s">
        <v>385</v>
      </c>
      <c r="B670" s="6" t="s">
        <v>169</v>
      </c>
      <c r="C670" s="47" t="s">
        <v>104</v>
      </c>
      <c r="D670" s="47" t="s">
        <v>64</v>
      </c>
      <c r="E670" s="47" t="s">
        <v>116</v>
      </c>
      <c r="F670" s="47" t="s">
        <v>367</v>
      </c>
      <c r="G670" s="45">
        <v>133908851.27</v>
      </c>
      <c r="H670" s="46">
        <v>133908851.27</v>
      </c>
      <c r="I670" s="101">
        <f t="shared" si="94"/>
        <v>100</v>
      </c>
    </row>
    <row r="671" spans="1:9" s="70" customFormat="1" ht="27" customHeight="1" x14ac:dyDescent="0.2">
      <c r="A671" s="43" t="s">
        <v>386</v>
      </c>
      <c r="B671" s="6" t="s">
        <v>169</v>
      </c>
      <c r="C671" s="47" t="s">
        <v>104</v>
      </c>
      <c r="D671" s="47" t="s">
        <v>64</v>
      </c>
      <c r="E671" s="47" t="s">
        <v>116</v>
      </c>
      <c r="F671" s="47" t="s">
        <v>368</v>
      </c>
      <c r="G671" s="45">
        <v>9727131.7300000004</v>
      </c>
      <c r="H671" s="46">
        <v>9727131.7300000004</v>
      </c>
      <c r="I671" s="101">
        <f t="shared" si="94"/>
        <v>100</v>
      </c>
    </row>
    <row r="672" spans="1:9" s="70" customFormat="1" ht="30" customHeight="1" x14ac:dyDescent="0.2">
      <c r="A672" s="94" t="s">
        <v>635</v>
      </c>
      <c r="B672" s="6" t="s">
        <v>169</v>
      </c>
      <c r="C672" s="47" t="s">
        <v>104</v>
      </c>
      <c r="D672" s="47" t="s">
        <v>64</v>
      </c>
      <c r="E672" s="92" t="s">
        <v>479</v>
      </c>
      <c r="F672" s="47" t="s">
        <v>2</v>
      </c>
      <c r="G672" s="45">
        <f>G673+G677+G681</f>
        <v>17364746.100000001</v>
      </c>
      <c r="H672" s="45">
        <f>H673+H677+H681</f>
        <v>17098439.59</v>
      </c>
      <c r="I672" s="101">
        <f t="shared" si="94"/>
        <v>98.466395601373051</v>
      </c>
    </row>
    <row r="673" spans="1:9" s="70" customFormat="1" ht="25.5" x14ac:dyDescent="0.2">
      <c r="A673" s="43" t="s">
        <v>111</v>
      </c>
      <c r="B673" s="6" t="s">
        <v>169</v>
      </c>
      <c r="C673" s="47" t="s">
        <v>104</v>
      </c>
      <c r="D673" s="47" t="s">
        <v>64</v>
      </c>
      <c r="E673" s="47" t="s">
        <v>151</v>
      </c>
      <c r="F673" s="61" t="s">
        <v>2</v>
      </c>
      <c r="G673" s="45">
        <f t="shared" ref="G673:H675" si="96">G674</f>
        <v>225480</v>
      </c>
      <c r="H673" s="45">
        <f t="shared" si="96"/>
        <v>225480</v>
      </c>
      <c r="I673" s="101">
        <f t="shared" si="94"/>
        <v>100</v>
      </c>
    </row>
    <row r="674" spans="1:9" s="70" customFormat="1" ht="31.5" customHeight="1" x14ac:dyDescent="0.2">
      <c r="A674" s="43" t="s">
        <v>109</v>
      </c>
      <c r="B674" s="6" t="s">
        <v>169</v>
      </c>
      <c r="C674" s="47" t="s">
        <v>104</v>
      </c>
      <c r="D674" s="47" t="s">
        <v>64</v>
      </c>
      <c r="E674" s="47" t="s">
        <v>151</v>
      </c>
      <c r="F674" s="47" t="s">
        <v>86</v>
      </c>
      <c r="G674" s="45">
        <f t="shared" si="96"/>
        <v>225480</v>
      </c>
      <c r="H674" s="45">
        <f t="shared" si="96"/>
        <v>225480</v>
      </c>
      <c r="I674" s="101">
        <f t="shared" si="94"/>
        <v>100</v>
      </c>
    </row>
    <row r="675" spans="1:9" s="70" customFormat="1" ht="26.25" customHeight="1" x14ac:dyDescent="0.2">
      <c r="A675" s="43" t="s">
        <v>45</v>
      </c>
      <c r="B675" s="6" t="s">
        <v>169</v>
      </c>
      <c r="C675" s="47" t="s">
        <v>104</v>
      </c>
      <c r="D675" s="47" t="s">
        <v>64</v>
      </c>
      <c r="E675" s="47" t="s">
        <v>151</v>
      </c>
      <c r="F675" s="61" t="s">
        <v>46</v>
      </c>
      <c r="G675" s="45">
        <f t="shared" si="96"/>
        <v>225480</v>
      </c>
      <c r="H675" s="45">
        <f t="shared" si="96"/>
        <v>225480</v>
      </c>
      <c r="I675" s="101">
        <f t="shared" si="94"/>
        <v>100</v>
      </c>
    </row>
    <row r="676" spans="1:9" s="70" customFormat="1" ht="26.25" customHeight="1" x14ac:dyDescent="0.2">
      <c r="A676" s="43" t="s">
        <v>386</v>
      </c>
      <c r="B676" s="6" t="s">
        <v>169</v>
      </c>
      <c r="C676" s="47" t="s">
        <v>104</v>
      </c>
      <c r="D676" s="47" t="s">
        <v>64</v>
      </c>
      <c r="E676" s="47" t="s">
        <v>151</v>
      </c>
      <c r="F676" s="61" t="s">
        <v>368</v>
      </c>
      <c r="G676" s="45">
        <v>225480</v>
      </c>
      <c r="H676" s="46">
        <v>225480</v>
      </c>
      <c r="I676" s="101">
        <f t="shared" si="94"/>
        <v>100</v>
      </c>
    </row>
    <row r="677" spans="1:9" s="70" customFormat="1" ht="34.5" customHeight="1" x14ac:dyDescent="0.2">
      <c r="A677" s="43" t="s">
        <v>193</v>
      </c>
      <c r="B677" s="6" t="s">
        <v>169</v>
      </c>
      <c r="C677" s="47" t="s">
        <v>104</v>
      </c>
      <c r="D677" s="47" t="s">
        <v>64</v>
      </c>
      <c r="E677" s="47" t="s">
        <v>183</v>
      </c>
      <c r="F677" s="47" t="s">
        <v>2</v>
      </c>
      <c r="G677" s="45">
        <f t="shared" ref="G677:H679" si="97">G678</f>
        <v>6867624</v>
      </c>
      <c r="H677" s="45">
        <f t="shared" si="97"/>
        <v>6633289.1900000004</v>
      </c>
      <c r="I677" s="101">
        <f t="shared" si="94"/>
        <v>96.587832851652919</v>
      </c>
    </row>
    <row r="678" spans="1:9" s="70" customFormat="1" ht="30.75" customHeight="1" x14ac:dyDescent="0.2">
      <c r="A678" s="43" t="s">
        <v>109</v>
      </c>
      <c r="B678" s="6" t="s">
        <v>169</v>
      </c>
      <c r="C678" s="47" t="s">
        <v>104</v>
      </c>
      <c r="D678" s="47" t="s">
        <v>64</v>
      </c>
      <c r="E678" s="47" t="s">
        <v>183</v>
      </c>
      <c r="F678" s="47" t="s">
        <v>86</v>
      </c>
      <c r="G678" s="45">
        <f t="shared" si="97"/>
        <v>6867624</v>
      </c>
      <c r="H678" s="45">
        <f t="shared" si="97"/>
        <v>6633289.1900000004</v>
      </c>
      <c r="I678" s="101">
        <f t="shared" si="94"/>
        <v>96.587832851652919</v>
      </c>
    </row>
    <row r="679" spans="1:9" s="70" customFormat="1" ht="18.75" customHeight="1" x14ac:dyDescent="0.2">
      <c r="A679" s="43" t="s">
        <v>45</v>
      </c>
      <c r="B679" s="6" t="s">
        <v>169</v>
      </c>
      <c r="C679" s="47" t="s">
        <v>104</v>
      </c>
      <c r="D679" s="47" t="s">
        <v>64</v>
      </c>
      <c r="E679" s="47" t="s">
        <v>183</v>
      </c>
      <c r="F679" s="47" t="s">
        <v>46</v>
      </c>
      <c r="G679" s="45">
        <f t="shared" si="97"/>
        <v>6867624</v>
      </c>
      <c r="H679" s="45">
        <f t="shared" si="97"/>
        <v>6633289.1900000004</v>
      </c>
      <c r="I679" s="101">
        <f t="shared" si="94"/>
        <v>96.587832851652919</v>
      </c>
    </row>
    <row r="680" spans="1:9" s="70" customFormat="1" ht="18.75" customHeight="1" x14ac:dyDescent="0.2">
      <c r="A680" s="43" t="s">
        <v>386</v>
      </c>
      <c r="B680" s="6" t="s">
        <v>169</v>
      </c>
      <c r="C680" s="47" t="s">
        <v>104</v>
      </c>
      <c r="D680" s="47" t="s">
        <v>64</v>
      </c>
      <c r="E680" s="47" t="s">
        <v>183</v>
      </c>
      <c r="F680" s="47" t="s">
        <v>368</v>
      </c>
      <c r="G680" s="45">
        <v>6867624</v>
      </c>
      <c r="H680" s="46">
        <v>6633289.1900000004</v>
      </c>
      <c r="I680" s="101">
        <f t="shared" si="94"/>
        <v>96.587832851652919</v>
      </c>
    </row>
    <row r="681" spans="1:9" s="70" customFormat="1" ht="57" customHeight="1" x14ac:dyDescent="0.2">
      <c r="A681" s="43" t="s">
        <v>430</v>
      </c>
      <c r="B681" s="6" t="s">
        <v>169</v>
      </c>
      <c r="C681" s="47" t="s">
        <v>104</v>
      </c>
      <c r="D681" s="47" t="s">
        <v>64</v>
      </c>
      <c r="E681" s="47" t="s">
        <v>594</v>
      </c>
      <c r="F681" s="47" t="s">
        <v>2</v>
      </c>
      <c r="G681" s="45">
        <f t="shared" ref="G681:H683" si="98">G682</f>
        <v>10271642.1</v>
      </c>
      <c r="H681" s="45">
        <f t="shared" si="98"/>
        <v>10239670.4</v>
      </c>
      <c r="I681" s="101">
        <f t="shared" si="94"/>
        <v>99.688738181405299</v>
      </c>
    </row>
    <row r="682" spans="1:9" s="70" customFormat="1" ht="31.5" customHeight="1" x14ac:dyDescent="0.2">
      <c r="A682" s="43" t="s">
        <v>109</v>
      </c>
      <c r="B682" s="6" t="s">
        <v>169</v>
      </c>
      <c r="C682" s="47" t="s">
        <v>104</v>
      </c>
      <c r="D682" s="47" t="s">
        <v>64</v>
      </c>
      <c r="E682" s="47" t="s">
        <v>594</v>
      </c>
      <c r="F682" s="47" t="s">
        <v>86</v>
      </c>
      <c r="G682" s="45">
        <f t="shared" si="98"/>
        <v>10271642.1</v>
      </c>
      <c r="H682" s="45">
        <f t="shared" si="98"/>
        <v>10239670.4</v>
      </c>
      <c r="I682" s="101">
        <f t="shared" si="94"/>
        <v>99.688738181405299</v>
      </c>
    </row>
    <row r="683" spans="1:9" s="70" customFormat="1" ht="23.25" customHeight="1" x14ac:dyDescent="0.2">
      <c r="A683" s="43" t="s">
        <v>45</v>
      </c>
      <c r="B683" s="6" t="s">
        <v>169</v>
      </c>
      <c r="C683" s="47" t="s">
        <v>104</v>
      </c>
      <c r="D683" s="47" t="s">
        <v>64</v>
      </c>
      <c r="E683" s="47" t="s">
        <v>594</v>
      </c>
      <c r="F683" s="47" t="s">
        <v>46</v>
      </c>
      <c r="G683" s="45">
        <f t="shared" si="98"/>
        <v>10271642.1</v>
      </c>
      <c r="H683" s="45">
        <f t="shared" si="98"/>
        <v>10239670.4</v>
      </c>
      <c r="I683" s="101">
        <f t="shared" si="94"/>
        <v>99.688738181405299</v>
      </c>
    </row>
    <row r="684" spans="1:9" s="70" customFormat="1" ht="23.25" customHeight="1" x14ac:dyDescent="0.2">
      <c r="A684" s="43" t="s">
        <v>386</v>
      </c>
      <c r="B684" s="6" t="s">
        <v>169</v>
      </c>
      <c r="C684" s="47" t="s">
        <v>104</v>
      </c>
      <c r="D684" s="47" t="s">
        <v>64</v>
      </c>
      <c r="E684" s="47" t="s">
        <v>594</v>
      </c>
      <c r="F684" s="47" t="s">
        <v>368</v>
      </c>
      <c r="G684" s="45">
        <v>10271642.1</v>
      </c>
      <c r="H684" s="46">
        <v>10239670.4</v>
      </c>
      <c r="I684" s="101">
        <f t="shared" si="94"/>
        <v>99.688738181405299</v>
      </c>
    </row>
    <row r="685" spans="1:9" s="70" customFormat="1" ht="30.75" customHeight="1" x14ac:dyDescent="0.2">
      <c r="A685" s="94" t="s">
        <v>480</v>
      </c>
      <c r="B685" s="6" t="s">
        <v>169</v>
      </c>
      <c r="C685" s="47" t="s">
        <v>104</v>
      </c>
      <c r="D685" s="47" t="s">
        <v>64</v>
      </c>
      <c r="E685" s="92" t="s">
        <v>481</v>
      </c>
      <c r="F685" s="47" t="s">
        <v>2</v>
      </c>
      <c r="G685" s="45">
        <f>G686+G691+G695</f>
        <v>5088915.7199999988</v>
      </c>
      <c r="H685" s="45">
        <f>H686+H691+H695</f>
        <v>5088915.7199999988</v>
      </c>
      <c r="I685" s="101">
        <f t="shared" si="94"/>
        <v>100</v>
      </c>
    </row>
    <row r="686" spans="1:9" s="70" customFormat="1" ht="39" customHeight="1" x14ac:dyDescent="0.2">
      <c r="A686" s="43" t="s">
        <v>291</v>
      </c>
      <c r="B686" s="6" t="s">
        <v>169</v>
      </c>
      <c r="C686" s="47" t="s">
        <v>104</v>
      </c>
      <c r="D686" s="47" t="s">
        <v>64</v>
      </c>
      <c r="E686" s="47" t="s">
        <v>290</v>
      </c>
      <c r="F686" s="47" t="s">
        <v>2</v>
      </c>
      <c r="G686" s="45">
        <f t="shared" ref="G686:H687" si="99">G687</f>
        <v>3937604.0199999996</v>
      </c>
      <c r="H686" s="45">
        <f t="shared" si="99"/>
        <v>3937604.0199999996</v>
      </c>
      <c r="I686" s="101">
        <f t="shared" si="94"/>
        <v>100</v>
      </c>
    </row>
    <row r="687" spans="1:9" s="70" customFormat="1" ht="36" customHeight="1" x14ac:dyDescent="0.2">
      <c r="A687" s="43" t="s">
        <v>109</v>
      </c>
      <c r="B687" s="6" t="s">
        <v>169</v>
      </c>
      <c r="C687" s="47" t="s">
        <v>104</v>
      </c>
      <c r="D687" s="47" t="s">
        <v>64</v>
      </c>
      <c r="E687" s="47" t="s">
        <v>290</v>
      </c>
      <c r="F687" s="47" t="s">
        <v>86</v>
      </c>
      <c r="G687" s="45">
        <f t="shared" si="99"/>
        <v>3937604.0199999996</v>
      </c>
      <c r="H687" s="45">
        <f t="shared" si="99"/>
        <v>3937604.0199999996</v>
      </c>
      <c r="I687" s="101">
        <f t="shared" si="94"/>
        <v>100</v>
      </c>
    </row>
    <row r="688" spans="1:9" s="70" customFormat="1" ht="23.25" customHeight="1" x14ac:dyDescent="0.2">
      <c r="A688" s="43" t="s">
        <v>45</v>
      </c>
      <c r="B688" s="6" t="s">
        <v>169</v>
      </c>
      <c r="C688" s="47" t="s">
        <v>104</v>
      </c>
      <c r="D688" s="47" t="s">
        <v>64</v>
      </c>
      <c r="E688" s="47" t="s">
        <v>290</v>
      </c>
      <c r="F688" s="47" t="s">
        <v>46</v>
      </c>
      <c r="G688" s="45">
        <f>G690+G689</f>
        <v>3937604.0199999996</v>
      </c>
      <c r="H688" s="45">
        <f>H690+H689</f>
        <v>3937604.0199999996</v>
      </c>
      <c r="I688" s="101">
        <f t="shared" si="94"/>
        <v>100</v>
      </c>
    </row>
    <row r="689" spans="1:9" s="70" customFormat="1" ht="23.25" customHeight="1" x14ac:dyDescent="0.2">
      <c r="A689" s="43" t="s">
        <v>386</v>
      </c>
      <c r="B689" s="6" t="s">
        <v>169</v>
      </c>
      <c r="C689" s="47" t="s">
        <v>104</v>
      </c>
      <c r="D689" s="47" t="s">
        <v>64</v>
      </c>
      <c r="E689" s="47" t="s">
        <v>290</v>
      </c>
      <c r="F689" s="47" t="s">
        <v>368</v>
      </c>
      <c r="G689" s="45">
        <v>1210779.24</v>
      </c>
      <c r="H689" s="46">
        <v>1210779.24</v>
      </c>
      <c r="I689" s="101">
        <f t="shared" ref="I689" si="100">H689/G689*100</f>
        <v>100</v>
      </c>
    </row>
    <row r="690" spans="1:9" s="70" customFormat="1" ht="23.25" customHeight="1" x14ac:dyDescent="0.2">
      <c r="A690" s="43" t="s">
        <v>386</v>
      </c>
      <c r="B690" s="6" t="s">
        <v>169</v>
      </c>
      <c r="C690" s="47" t="s">
        <v>104</v>
      </c>
      <c r="D690" s="47" t="s">
        <v>64</v>
      </c>
      <c r="E690" s="47" t="s">
        <v>290</v>
      </c>
      <c r="F690" s="47" t="s">
        <v>368</v>
      </c>
      <c r="G690" s="45">
        <v>2726824.78</v>
      </c>
      <c r="H690" s="46">
        <v>2726824.78</v>
      </c>
      <c r="I690" s="101">
        <f t="shared" si="94"/>
        <v>100</v>
      </c>
    </row>
    <row r="691" spans="1:9" s="81" customFormat="1" ht="44.25" customHeight="1" x14ac:dyDescent="0.2">
      <c r="A691" s="43" t="s">
        <v>593</v>
      </c>
      <c r="B691" s="6" t="s">
        <v>169</v>
      </c>
      <c r="C691" s="47" t="s">
        <v>104</v>
      </c>
      <c r="D691" s="47" t="s">
        <v>64</v>
      </c>
      <c r="E691" s="47" t="s">
        <v>592</v>
      </c>
      <c r="F691" s="47" t="s">
        <v>2</v>
      </c>
      <c r="G691" s="45">
        <f t="shared" ref="G691:H693" si="101">G692</f>
        <v>1116772.3500000001</v>
      </c>
      <c r="H691" s="45">
        <f t="shared" si="101"/>
        <v>1116772.3500000001</v>
      </c>
      <c r="I691" s="101">
        <f t="shared" si="94"/>
        <v>100</v>
      </c>
    </row>
    <row r="692" spans="1:9" s="81" customFormat="1" ht="29.25" customHeight="1" x14ac:dyDescent="0.2">
      <c r="A692" s="43" t="s">
        <v>109</v>
      </c>
      <c r="B692" s="6" t="s">
        <v>169</v>
      </c>
      <c r="C692" s="47" t="s">
        <v>104</v>
      </c>
      <c r="D692" s="47" t="s">
        <v>64</v>
      </c>
      <c r="E692" s="47" t="s">
        <v>592</v>
      </c>
      <c r="F692" s="47" t="s">
        <v>86</v>
      </c>
      <c r="G692" s="45">
        <f t="shared" si="101"/>
        <v>1116772.3500000001</v>
      </c>
      <c r="H692" s="45">
        <f t="shared" si="101"/>
        <v>1116772.3500000001</v>
      </c>
      <c r="I692" s="101">
        <f t="shared" si="94"/>
        <v>100</v>
      </c>
    </row>
    <row r="693" spans="1:9" s="81" customFormat="1" ht="23.25" customHeight="1" x14ac:dyDescent="0.2">
      <c r="A693" s="43" t="s">
        <v>45</v>
      </c>
      <c r="B693" s="6" t="s">
        <v>169</v>
      </c>
      <c r="C693" s="47" t="s">
        <v>104</v>
      </c>
      <c r="D693" s="47" t="s">
        <v>64</v>
      </c>
      <c r="E693" s="47" t="s">
        <v>592</v>
      </c>
      <c r="F693" s="47" t="s">
        <v>46</v>
      </c>
      <c r="G693" s="45">
        <f t="shared" si="101"/>
        <v>1116772.3500000001</v>
      </c>
      <c r="H693" s="45">
        <f t="shared" si="101"/>
        <v>1116772.3500000001</v>
      </c>
      <c r="I693" s="101">
        <f t="shared" si="94"/>
        <v>100</v>
      </c>
    </row>
    <row r="694" spans="1:9" s="81" customFormat="1" ht="23.25" customHeight="1" x14ac:dyDescent="0.2">
      <c r="A694" s="43" t="s">
        <v>386</v>
      </c>
      <c r="B694" s="6" t="s">
        <v>169</v>
      </c>
      <c r="C694" s="47" t="s">
        <v>104</v>
      </c>
      <c r="D694" s="47" t="s">
        <v>64</v>
      </c>
      <c r="E694" s="47" t="s">
        <v>592</v>
      </c>
      <c r="F694" s="47" t="s">
        <v>368</v>
      </c>
      <c r="G694" s="45">
        <v>1116772.3500000001</v>
      </c>
      <c r="H694" s="46">
        <v>1116772.3500000001</v>
      </c>
      <c r="I694" s="101">
        <f t="shared" si="94"/>
        <v>100</v>
      </c>
    </row>
    <row r="695" spans="1:9" s="81" customFormat="1" ht="43.5" customHeight="1" x14ac:dyDescent="0.2">
      <c r="A695" s="43" t="s">
        <v>593</v>
      </c>
      <c r="B695" s="6" t="s">
        <v>169</v>
      </c>
      <c r="C695" s="47" t="s">
        <v>104</v>
      </c>
      <c r="D695" s="47" t="s">
        <v>64</v>
      </c>
      <c r="E695" s="47" t="s">
        <v>591</v>
      </c>
      <c r="F695" s="47" t="s">
        <v>2</v>
      </c>
      <c r="G695" s="45">
        <f t="shared" ref="G695:H697" si="102">G696</f>
        <v>34539.35</v>
      </c>
      <c r="H695" s="45">
        <f t="shared" si="102"/>
        <v>34539.35</v>
      </c>
      <c r="I695" s="101">
        <f t="shared" si="94"/>
        <v>100</v>
      </c>
    </row>
    <row r="696" spans="1:9" s="81" customFormat="1" ht="27.75" customHeight="1" x14ac:dyDescent="0.2">
      <c r="A696" s="43" t="s">
        <v>109</v>
      </c>
      <c r="B696" s="6" t="s">
        <v>169</v>
      </c>
      <c r="C696" s="47" t="s">
        <v>104</v>
      </c>
      <c r="D696" s="47" t="s">
        <v>64</v>
      </c>
      <c r="E696" s="47" t="s">
        <v>591</v>
      </c>
      <c r="F696" s="47" t="s">
        <v>86</v>
      </c>
      <c r="G696" s="45">
        <f t="shared" si="102"/>
        <v>34539.35</v>
      </c>
      <c r="H696" s="45">
        <f t="shared" si="102"/>
        <v>34539.35</v>
      </c>
      <c r="I696" s="101">
        <f t="shared" si="94"/>
        <v>100</v>
      </c>
    </row>
    <row r="697" spans="1:9" s="81" customFormat="1" ht="23.25" customHeight="1" x14ac:dyDescent="0.2">
      <c r="A697" s="43" t="s">
        <v>45</v>
      </c>
      <c r="B697" s="6" t="s">
        <v>169</v>
      </c>
      <c r="C697" s="47" t="s">
        <v>104</v>
      </c>
      <c r="D697" s="47" t="s">
        <v>64</v>
      </c>
      <c r="E697" s="47" t="s">
        <v>591</v>
      </c>
      <c r="F697" s="47" t="s">
        <v>46</v>
      </c>
      <c r="G697" s="45">
        <f t="shared" si="102"/>
        <v>34539.35</v>
      </c>
      <c r="H697" s="45">
        <f t="shared" si="102"/>
        <v>34539.35</v>
      </c>
      <c r="I697" s="101">
        <f t="shared" si="94"/>
        <v>100</v>
      </c>
    </row>
    <row r="698" spans="1:9" s="81" customFormat="1" ht="23.25" customHeight="1" x14ac:dyDescent="0.2">
      <c r="A698" s="43" t="s">
        <v>386</v>
      </c>
      <c r="B698" s="6" t="s">
        <v>169</v>
      </c>
      <c r="C698" s="47" t="s">
        <v>104</v>
      </c>
      <c r="D698" s="47" t="s">
        <v>64</v>
      </c>
      <c r="E698" s="47" t="s">
        <v>591</v>
      </c>
      <c r="F698" s="47" t="s">
        <v>368</v>
      </c>
      <c r="G698" s="45">
        <v>34539.35</v>
      </c>
      <c r="H698" s="46">
        <v>34539.35</v>
      </c>
      <c r="I698" s="101">
        <f t="shared" si="94"/>
        <v>100</v>
      </c>
    </row>
    <row r="699" spans="1:9" s="70" customFormat="1" ht="30" customHeight="1" x14ac:dyDescent="0.2">
      <c r="A699" s="94" t="s">
        <v>482</v>
      </c>
      <c r="B699" s="6" t="s">
        <v>169</v>
      </c>
      <c r="C699" s="47" t="s">
        <v>104</v>
      </c>
      <c r="D699" s="47" t="s">
        <v>64</v>
      </c>
      <c r="E699" s="92" t="s">
        <v>483</v>
      </c>
      <c r="F699" s="47" t="s">
        <v>2</v>
      </c>
      <c r="G699" s="45">
        <f>G700</f>
        <v>5791947.0300000003</v>
      </c>
      <c r="H699" s="45">
        <f>H700</f>
        <v>5791947.0300000003</v>
      </c>
      <c r="I699" s="101">
        <f t="shared" si="94"/>
        <v>100</v>
      </c>
    </row>
    <row r="700" spans="1:9" s="70" customFormat="1" ht="33.75" customHeight="1" x14ac:dyDescent="0.2">
      <c r="A700" s="48" t="s">
        <v>212</v>
      </c>
      <c r="B700" s="6" t="s">
        <v>169</v>
      </c>
      <c r="C700" s="47" t="s">
        <v>104</v>
      </c>
      <c r="D700" s="47" t="s">
        <v>64</v>
      </c>
      <c r="E700" s="47" t="s">
        <v>214</v>
      </c>
      <c r="F700" s="47" t="s">
        <v>2</v>
      </c>
      <c r="G700" s="45">
        <f t="shared" ref="G700:H701" si="103">G701</f>
        <v>5791947.0300000003</v>
      </c>
      <c r="H700" s="45">
        <f t="shared" si="103"/>
        <v>5791947.0300000003</v>
      </c>
      <c r="I700" s="101">
        <f t="shared" si="94"/>
        <v>100</v>
      </c>
    </row>
    <row r="701" spans="1:9" s="70" customFormat="1" ht="37.5" customHeight="1" x14ac:dyDescent="0.2">
      <c r="A701" s="48" t="s">
        <v>109</v>
      </c>
      <c r="B701" s="6" t="s">
        <v>169</v>
      </c>
      <c r="C701" s="47" t="s">
        <v>104</v>
      </c>
      <c r="D701" s="47" t="s">
        <v>64</v>
      </c>
      <c r="E701" s="47" t="s">
        <v>214</v>
      </c>
      <c r="F701" s="47" t="s">
        <v>86</v>
      </c>
      <c r="G701" s="45">
        <f t="shared" si="103"/>
        <v>5791947.0300000003</v>
      </c>
      <c r="H701" s="45">
        <f t="shared" si="103"/>
        <v>5791947.0300000003</v>
      </c>
      <c r="I701" s="101">
        <f t="shared" si="94"/>
        <v>100</v>
      </c>
    </row>
    <row r="702" spans="1:9" s="70" customFormat="1" ht="18.75" customHeight="1" x14ac:dyDescent="0.2">
      <c r="A702" s="48" t="s">
        <v>45</v>
      </c>
      <c r="B702" s="6" t="s">
        <v>169</v>
      </c>
      <c r="C702" s="47" t="s">
        <v>104</v>
      </c>
      <c r="D702" s="47" t="s">
        <v>64</v>
      </c>
      <c r="E702" s="47" t="s">
        <v>214</v>
      </c>
      <c r="F702" s="47" t="s">
        <v>46</v>
      </c>
      <c r="G702" s="45">
        <f>G704+G703</f>
        <v>5791947.0300000003</v>
      </c>
      <c r="H702" s="45">
        <f>H704+H703</f>
        <v>5791947.0300000003</v>
      </c>
      <c r="I702" s="101">
        <f t="shared" si="94"/>
        <v>100</v>
      </c>
    </row>
    <row r="703" spans="1:9" s="81" customFormat="1" ht="18.75" customHeight="1" x14ac:dyDescent="0.2">
      <c r="A703" s="48" t="s">
        <v>386</v>
      </c>
      <c r="B703" s="6" t="s">
        <v>169</v>
      </c>
      <c r="C703" s="47" t="s">
        <v>104</v>
      </c>
      <c r="D703" s="47" t="s">
        <v>64</v>
      </c>
      <c r="E703" s="47" t="s">
        <v>214</v>
      </c>
      <c r="F703" s="47" t="s">
        <v>368</v>
      </c>
      <c r="G703" s="45">
        <v>235378</v>
      </c>
      <c r="H703" s="45">
        <v>235378</v>
      </c>
      <c r="I703" s="101"/>
    </row>
    <row r="704" spans="1:9" s="70" customFormat="1" ht="18.75" customHeight="1" x14ac:dyDescent="0.2">
      <c r="A704" s="48" t="s">
        <v>386</v>
      </c>
      <c r="B704" s="6" t="s">
        <v>169</v>
      </c>
      <c r="C704" s="47" t="s">
        <v>104</v>
      </c>
      <c r="D704" s="47" t="s">
        <v>64</v>
      </c>
      <c r="E704" s="47" t="s">
        <v>214</v>
      </c>
      <c r="F704" s="47" t="s">
        <v>368</v>
      </c>
      <c r="G704" s="45">
        <v>5556569.0300000003</v>
      </c>
      <c r="H704" s="46">
        <v>5556569.0300000003</v>
      </c>
      <c r="I704" s="101">
        <f t="shared" si="94"/>
        <v>100</v>
      </c>
    </row>
    <row r="705" spans="1:9" s="70" customFormat="1" ht="18.75" customHeight="1" x14ac:dyDescent="0.2">
      <c r="A705" s="48" t="s">
        <v>431</v>
      </c>
      <c r="B705" s="6" t="s">
        <v>169</v>
      </c>
      <c r="C705" s="47" t="s">
        <v>104</v>
      </c>
      <c r="D705" s="47" t="s">
        <v>64</v>
      </c>
      <c r="E705" s="47" t="s">
        <v>432</v>
      </c>
      <c r="F705" s="47" t="s">
        <v>2</v>
      </c>
      <c r="G705" s="45">
        <f t="shared" ref="G705:H708" si="104">G706</f>
        <v>2195117.44</v>
      </c>
      <c r="H705" s="45">
        <f t="shared" si="104"/>
        <v>2195117.44</v>
      </c>
      <c r="I705" s="101">
        <f t="shared" si="94"/>
        <v>100</v>
      </c>
    </row>
    <row r="706" spans="1:9" s="70" customFormat="1" ht="48" customHeight="1" x14ac:dyDescent="0.2">
      <c r="A706" s="48" t="s">
        <v>433</v>
      </c>
      <c r="B706" s="6" t="s">
        <v>169</v>
      </c>
      <c r="C706" s="47" t="s">
        <v>104</v>
      </c>
      <c r="D706" s="47" t="s">
        <v>64</v>
      </c>
      <c r="E706" s="47" t="s">
        <v>434</v>
      </c>
      <c r="F706" s="47" t="s">
        <v>2</v>
      </c>
      <c r="G706" s="45">
        <f t="shared" si="104"/>
        <v>2195117.44</v>
      </c>
      <c r="H706" s="45">
        <f t="shared" si="104"/>
        <v>2195117.44</v>
      </c>
      <c r="I706" s="101">
        <f t="shared" si="94"/>
        <v>100</v>
      </c>
    </row>
    <row r="707" spans="1:9" s="70" customFormat="1" ht="33.75" customHeight="1" x14ac:dyDescent="0.2">
      <c r="A707" s="43" t="s">
        <v>109</v>
      </c>
      <c r="B707" s="6" t="s">
        <v>169</v>
      </c>
      <c r="C707" s="47" t="s">
        <v>104</v>
      </c>
      <c r="D707" s="47" t="s">
        <v>64</v>
      </c>
      <c r="E707" s="47" t="s">
        <v>434</v>
      </c>
      <c r="F707" s="47" t="s">
        <v>86</v>
      </c>
      <c r="G707" s="45">
        <f t="shared" si="104"/>
        <v>2195117.44</v>
      </c>
      <c r="H707" s="45">
        <f t="shared" si="104"/>
        <v>2195117.44</v>
      </c>
      <c r="I707" s="101">
        <f t="shared" si="94"/>
        <v>100</v>
      </c>
    </row>
    <row r="708" spans="1:9" s="70" customFormat="1" ht="18.75" customHeight="1" x14ac:dyDescent="0.2">
      <c r="A708" s="43" t="s">
        <v>45</v>
      </c>
      <c r="B708" s="6" t="s">
        <v>169</v>
      </c>
      <c r="C708" s="47" t="s">
        <v>104</v>
      </c>
      <c r="D708" s="47" t="s">
        <v>64</v>
      </c>
      <c r="E708" s="47" t="s">
        <v>434</v>
      </c>
      <c r="F708" s="47" t="s">
        <v>46</v>
      </c>
      <c r="G708" s="45">
        <f t="shared" si="104"/>
        <v>2195117.44</v>
      </c>
      <c r="H708" s="45">
        <f t="shared" si="104"/>
        <v>2195117.44</v>
      </c>
      <c r="I708" s="101">
        <f t="shared" si="94"/>
        <v>100</v>
      </c>
    </row>
    <row r="709" spans="1:9" s="70" customFormat="1" ht="18.75" customHeight="1" x14ac:dyDescent="0.2">
      <c r="A709" s="43" t="s">
        <v>386</v>
      </c>
      <c r="B709" s="6" t="s">
        <v>169</v>
      </c>
      <c r="C709" s="47" t="s">
        <v>104</v>
      </c>
      <c r="D709" s="47" t="s">
        <v>64</v>
      </c>
      <c r="E709" s="47" t="s">
        <v>434</v>
      </c>
      <c r="F709" s="47" t="s">
        <v>368</v>
      </c>
      <c r="G709" s="45">
        <v>2195117.44</v>
      </c>
      <c r="H709" s="46">
        <v>2195117.44</v>
      </c>
      <c r="I709" s="101">
        <f t="shared" si="94"/>
        <v>100</v>
      </c>
    </row>
    <row r="710" spans="1:9" s="83" customFormat="1" ht="27.75" customHeight="1" x14ac:dyDescent="0.2">
      <c r="A710" s="30" t="s">
        <v>4</v>
      </c>
      <c r="B710" s="6" t="s">
        <v>169</v>
      </c>
      <c r="C710" s="47" t="s">
        <v>104</v>
      </c>
      <c r="D710" s="47" t="s">
        <v>64</v>
      </c>
      <c r="E710" s="47" t="s">
        <v>65</v>
      </c>
      <c r="F710" s="47" t="s">
        <v>2</v>
      </c>
      <c r="G710" s="45">
        <f t="shared" ref="G710:H713" si="105">G711</f>
        <v>2589208.59</v>
      </c>
      <c r="H710" s="45">
        <f t="shared" si="105"/>
        <v>2589208.59</v>
      </c>
      <c r="I710" s="101">
        <f t="shared" si="94"/>
        <v>100</v>
      </c>
    </row>
    <row r="711" spans="1:9" s="81" customFormat="1" ht="32.25" customHeight="1" x14ac:dyDescent="0.2">
      <c r="A711" s="30" t="s">
        <v>66</v>
      </c>
      <c r="B711" s="6" t="s">
        <v>169</v>
      </c>
      <c r="C711" s="47" t="s">
        <v>104</v>
      </c>
      <c r="D711" s="47" t="s">
        <v>64</v>
      </c>
      <c r="E711" s="47" t="s">
        <v>67</v>
      </c>
      <c r="F711" s="47" t="s">
        <v>2</v>
      </c>
      <c r="G711" s="45">
        <f t="shared" si="105"/>
        <v>2589208.59</v>
      </c>
      <c r="H711" s="45">
        <f t="shared" si="105"/>
        <v>2589208.59</v>
      </c>
      <c r="I711" s="101">
        <f t="shared" si="94"/>
        <v>100</v>
      </c>
    </row>
    <row r="712" spans="1:9" s="81" customFormat="1" ht="29.25" customHeight="1" x14ac:dyDescent="0.2">
      <c r="A712" s="43" t="s">
        <v>403</v>
      </c>
      <c r="B712" s="6" t="s">
        <v>169</v>
      </c>
      <c r="C712" s="47" t="s">
        <v>104</v>
      </c>
      <c r="D712" s="47" t="s">
        <v>64</v>
      </c>
      <c r="E712" s="47" t="s">
        <v>82</v>
      </c>
      <c r="F712" s="47" t="s">
        <v>2</v>
      </c>
      <c r="G712" s="45">
        <f t="shared" si="105"/>
        <v>2589208.59</v>
      </c>
      <c r="H712" s="45">
        <f t="shared" si="105"/>
        <v>2589208.59</v>
      </c>
      <c r="I712" s="101">
        <f t="shared" si="94"/>
        <v>100</v>
      </c>
    </row>
    <row r="713" spans="1:9" s="81" customFormat="1" ht="34.5" customHeight="1" x14ac:dyDescent="0.2">
      <c r="A713" s="43" t="s">
        <v>109</v>
      </c>
      <c r="B713" s="6" t="s">
        <v>169</v>
      </c>
      <c r="C713" s="47" t="s">
        <v>104</v>
      </c>
      <c r="D713" s="47" t="s">
        <v>64</v>
      </c>
      <c r="E713" s="47" t="s">
        <v>82</v>
      </c>
      <c r="F713" s="47" t="s">
        <v>86</v>
      </c>
      <c r="G713" s="45">
        <f t="shared" si="105"/>
        <v>2589208.59</v>
      </c>
      <c r="H713" s="45">
        <f t="shared" si="105"/>
        <v>2589208.59</v>
      </c>
      <c r="I713" s="101">
        <f t="shared" si="94"/>
        <v>100</v>
      </c>
    </row>
    <row r="714" spans="1:9" s="81" customFormat="1" ht="27.75" customHeight="1" x14ac:dyDescent="0.2">
      <c r="A714" s="43" t="s">
        <v>45</v>
      </c>
      <c r="B714" s="6" t="s">
        <v>169</v>
      </c>
      <c r="C714" s="47" t="s">
        <v>104</v>
      </c>
      <c r="D714" s="47" t="s">
        <v>64</v>
      </c>
      <c r="E714" s="47" t="s">
        <v>82</v>
      </c>
      <c r="F714" s="47" t="s">
        <v>46</v>
      </c>
      <c r="G714" s="45">
        <f>G715+G716+G717</f>
        <v>2589208.59</v>
      </c>
      <c r="H714" s="45">
        <f>H715+H716+H717</f>
        <v>2589208.59</v>
      </c>
      <c r="I714" s="101">
        <f t="shared" si="94"/>
        <v>100</v>
      </c>
    </row>
    <row r="715" spans="1:9" s="81" customFormat="1" ht="54" customHeight="1" x14ac:dyDescent="0.2">
      <c r="A715" s="43" t="s">
        <v>385</v>
      </c>
      <c r="B715" s="6" t="s">
        <v>169</v>
      </c>
      <c r="C715" s="47" t="s">
        <v>104</v>
      </c>
      <c r="D715" s="47" t="s">
        <v>64</v>
      </c>
      <c r="E715" s="47" t="s">
        <v>82</v>
      </c>
      <c r="F715" s="47" t="s">
        <v>367</v>
      </c>
      <c r="G715" s="45">
        <v>2129717</v>
      </c>
      <c r="H715" s="46">
        <v>2129717</v>
      </c>
      <c r="I715" s="101">
        <f t="shared" si="94"/>
        <v>100</v>
      </c>
    </row>
    <row r="716" spans="1:9" s="81" customFormat="1" ht="27.75" customHeight="1" x14ac:dyDescent="0.2">
      <c r="A716" s="43" t="s">
        <v>386</v>
      </c>
      <c r="B716" s="6" t="s">
        <v>169</v>
      </c>
      <c r="C716" s="47" t="s">
        <v>104</v>
      </c>
      <c r="D716" s="47" t="s">
        <v>64</v>
      </c>
      <c r="E716" s="47" t="s">
        <v>82</v>
      </c>
      <c r="F716" s="47" t="s">
        <v>368</v>
      </c>
      <c r="G716" s="45">
        <v>422816.42</v>
      </c>
      <c r="H716" s="46">
        <v>422816.42</v>
      </c>
      <c r="I716" s="101">
        <f t="shared" si="94"/>
        <v>100</v>
      </c>
    </row>
    <row r="717" spans="1:9" s="81" customFormat="1" ht="18.75" customHeight="1" x14ac:dyDescent="0.2">
      <c r="A717" s="43" t="s">
        <v>386</v>
      </c>
      <c r="B717" s="6" t="s">
        <v>169</v>
      </c>
      <c r="C717" s="47" t="s">
        <v>104</v>
      </c>
      <c r="D717" s="47" t="s">
        <v>64</v>
      </c>
      <c r="E717" s="47" t="s">
        <v>82</v>
      </c>
      <c r="F717" s="47" t="s">
        <v>368</v>
      </c>
      <c r="G717" s="45">
        <v>36675.17</v>
      </c>
      <c r="H717" s="46">
        <v>36675.17</v>
      </c>
      <c r="I717" s="101">
        <f t="shared" si="94"/>
        <v>100</v>
      </c>
    </row>
    <row r="718" spans="1:9" s="54" customFormat="1" ht="18.75" customHeight="1" x14ac:dyDescent="0.2">
      <c r="A718" s="57" t="s">
        <v>165</v>
      </c>
      <c r="B718" s="50" t="s">
        <v>169</v>
      </c>
      <c r="C718" s="52" t="s">
        <v>104</v>
      </c>
      <c r="D718" s="52" t="s">
        <v>71</v>
      </c>
      <c r="E718" s="52" t="s">
        <v>63</v>
      </c>
      <c r="F718" s="52" t="s">
        <v>2</v>
      </c>
      <c r="G718" s="53">
        <f>G719+G748</f>
        <v>20730412.489999998</v>
      </c>
      <c r="H718" s="53">
        <f>H719+H748</f>
        <v>20730412.489999998</v>
      </c>
      <c r="I718" s="99">
        <f t="shared" si="94"/>
        <v>100</v>
      </c>
    </row>
    <row r="719" spans="1:9" s="70" customFormat="1" ht="31.5" customHeight="1" x14ac:dyDescent="0.2">
      <c r="A719" s="48" t="s">
        <v>260</v>
      </c>
      <c r="B719" s="6" t="s">
        <v>169</v>
      </c>
      <c r="C719" s="47" t="s">
        <v>104</v>
      </c>
      <c r="D719" s="47" t="s">
        <v>71</v>
      </c>
      <c r="E719" s="47" t="s">
        <v>105</v>
      </c>
      <c r="F719" s="47" t="s">
        <v>2</v>
      </c>
      <c r="G719" s="45">
        <f t="shared" ref="G719:H723" si="106">G720</f>
        <v>20054249.489999998</v>
      </c>
      <c r="H719" s="45">
        <f t="shared" si="106"/>
        <v>20054249.489999998</v>
      </c>
      <c r="I719" s="101">
        <f t="shared" si="94"/>
        <v>100</v>
      </c>
    </row>
    <row r="720" spans="1:9" s="70" customFormat="1" ht="46.5" customHeight="1" x14ac:dyDescent="0.2">
      <c r="A720" s="43" t="s">
        <v>117</v>
      </c>
      <c r="B720" s="6" t="s">
        <v>169</v>
      </c>
      <c r="C720" s="47" t="s">
        <v>104</v>
      </c>
      <c r="D720" s="47" t="s">
        <v>71</v>
      </c>
      <c r="E720" s="47" t="s">
        <v>118</v>
      </c>
      <c r="F720" s="47" t="s">
        <v>2</v>
      </c>
      <c r="G720" s="45">
        <f>G722+G733+G738+G743+G728</f>
        <v>20054249.489999998</v>
      </c>
      <c r="H720" s="45">
        <f>H722+H733+H738+H743+H728</f>
        <v>20054249.489999998</v>
      </c>
      <c r="I720" s="101">
        <f t="shared" si="94"/>
        <v>100</v>
      </c>
    </row>
    <row r="721" spans="1:9" s="70" customFormat="1" ht="46.5" customHeight="1" x14ac:dyDescent="0.2">
      <c r="A721" s="94" t="s">
        <v>484</v>
      </c>
      <c r="B721" s="6" t="s">
        <v>169</v>
      </c>
      <c r="C721" s="47" t="s">
        <v>104</v>
      </c>
      <c r="D721" s="47" t="s">
        <v>71</v>
      </c>
      <c r="E721" s="92" t="s">
        <v>485</v>
      </c>
      <c r="F721" s="47" t="s">
        <v>2</v>
      </c>
      <c r="G721" s="45">
        <f>G722+G728</f>
        <v>19665615.989999998</v>
      </c>
      <c r="H721" s="45">
        <f>H722+H728</f>
        <v>19665615.989999998</v>
      </c>
      <c r="I721" s="101">
        <f t="shared" si="94"/>
        <v>100</v>
      </c>
    </row>
    <row r="722" spans="1:9" s="70" customFormat="1" ht="32.25" customHeight="1" x14ac:dyDescent="0.2">
      <c r="A722" s="43" t="s">
        <v>119</v>
      </c>
      <c r="B722" s="6" t="s">
        <v>169</v>
      </c>
      <c r="C722" s="47" t="s">
        <v>104</v>
      </c>
      <c r="D722" s="47" t="s">
        <v>71</v>
      </c>
      <c r="E722" s="47" t="s">
        <v>120</v>
      </c>
      <c r="F722" s="47" t="s">
        <v>2</v>
      </c>
      <c r="G722" s="45">
        <f t="shared" si="106"/>
        <v>18240534.949999999</v>
      </c>
      <c r="H722" s="45">
        <f t="shared" si="106"/>
        <v>18240534.949999999</v>
      </c>
      <c r="I722" s="101">
        <f t="shared" si="94"/>
        <v>100</v>
      </c>
    </row>
    <row r="723" spans="1:9" s="70" customFormat="1" ht="33" customHeight="1" x14ac:dyDescent="0.2">
      <c r="A723" s="43" t="s">
        <v>109</v>
      </c>
      <c r="B723" s="6" t="s">
        <v>169</v>
      </c>
      <c r="C723" s="47" t="s">
        <v>104</v>
      </c>
      <c r="D723" s="47" t="s">
        <v>71</v>
      </c>
      <c r="E723" s="47" t="s">
        <v>120</v>
      </c>
      <c r="F723" s="47" t="s">
        <v>86</v>
      </c>
      <c r="G723" s="45">
        <f t="shared" si="106"/>
        <v>18240534.949999999</v>
      </c>
      <c r="H723" s="45">
        <f t="shared" si="106"/>
        <v>18240534.949999999</v>
      </c>
      <c r="I723" s="101">
        <f t="shared" si="94"/>
        <v>100</v>
      </c>
    </row>
    <row r="724" spans="1:9" s="70" customFormat="1" ht="30" customHeight="1" x14ac:dyDescent="0.2">
      <c r="A724" s="43" t="s">
        <v>45</v>
      </c>
      <c r="B724" s="6" t="s">
        <v>169</v>
      </c>
      <c r="C724" s="47" t="s">
        <v>104</v>
      </c>
      <c r="D724" s="47" t="s">
        <v>71</v>
      </c>
      <c r="E724" s="47" t="s">
        <v>120</v>
      </c>
      <c r="F724" s="47" t="s">
        <v>46</v>
      </c>
      <c r="G724" s="45">
        <f>G725+G727+G726</f>
        <v>18240534.949999999</v>
      </c>
      <c r="H724" s="45">
        <f>H725+H727+H726</f>
        <v>18240534.949999999</v>
      </c>
      <c r="I724" s="101">
        <f t="shared" si="94"/>
        <v>100</v>
      </c>
    </row>
    <row r="725" spans="1:9" s="70" customFormat="1" ht="59.25" customHeight="1" x14ac:dyDescent="0.2">
      <c r="A725" s="43" t="s">
        <v>385</v>
      </c>
      <c r="B725" s="6" t="s">
        <v>169</v>
      </c>
      <c r="C725" s="47" t="s">
        <v>104</v>
      </c>
      <c r="D725" s="47" t="s">
        <v>71</v>
      </c>
      <c r="E725" s="47" t="s">
        <v>120</v>
      </c>
      <c r="F725" s="47" t="s">
        <v>367</v>
      </c>
      <c r="G725" s="45">
        <v>18073623.949999999</v>
      </c>
      <c r="H725" s="46">
        <v>18073623.949999999</v>
      </c>
      <c r="I725" s="101">
        <f t="shared" si="94"/>
        <v>100</v>
      </c>
    </row>
    <row r="726" spans="1:9" s="70" customFormat="1" ht="30" customHeight="1" x14ac:dyDescent="0.2">
      <c r="A726" s="43" t="s">
        <v>386</v>
      </c>
      <c r="B726" s="6" t="s">
        <v>169</v>
      </c>
      <c r="C726" s="47" t="s">
        <v>104</v>
      </c>
      <c r="D726" s="47" t="s">
        <v>71</v>
      </c>
      <c r="E726" s="47" t="s">
        <v>120</v>
      </c>
      <c r="F726" s="47" t="s">
        <v>368</v>
      </c>
      <c r="G726" s="45">
        <v>102497</v>
      </c>
      <c r="H726" s="46">
        <v>102497</v>
      </c>
      <c r="I726" s="101">
        <f t="shared" ref="I726" si="107">H726/G726*100</f>
        <v>100</v>
      </c>
    </row>
    <row r="727" spans="1:9" s="70" customFormat="1" ht="30" customHeight="1" x14ac:dyDescent="0.2">
      <c r="A727" s="43" t="s">
        <v>386</v>
      </c>
      <c r="B727" s="6" t="s">
        <v>169</v>
      </c>
      <c r="C727" s="47" t="s">
        <v>104</v>
      </c>
      <c r="D727" s="47" t="s">
        <v>71</v>
      </c>
      <c r="E727" s="47" t="s">
        <v>120</v>
      </c>
      <c r="F727" s="47" t="s">
        <v>368</v>
      </c>
      <c r="G727" s="45">
        <v>64414</v>
      </c>
      <c r="H727" s="46">
        <v>64414</v>
      </c>
      <c r="I727" s="101">
        <f t="shared" si="94"/>
        <v>100</v>
      </c>
    </row>
    <row r="728" spans="1:9" s="70" customFormat="1" ht="30" customHeight="1" x14ac:dyDescent="0.2">
      <c r="A728" s="43" t="s">
        <v>636</v>
      </c>
      <c r="B728" s="6" t="s">
        <v>169</v>
      </c>
      <c r="C728" s="47" t="s">
        <v>104</v>
      </c>
      <c r="D728" s="47" t="s">
        <v>71</v>
      </c>
      <c r="E728" s="47" t="s">
        <v>435</v>
      </c>
      <c r="F728" s="47" t="s">
        <v>2</v>
      </c>
      <c r="G728" s="45">
        <f t="shared" ref="G728:H730" si="108">G729</f>
        <v>1425081.04</v>
      </c>
      <c r="H728" s="45">
        <f t="shared" si="108"/>
        <v>1425081.04</v>
      </c>
      <c r="I728" s="101">
        <f t="shared" si="94"/>
        <v>100</v>
      </c>
    </row>
    <row r="729" spans="1:9" s="70" customFormat="1" ht="30" customHeight="1" x14ac:dyDescent="0.2">
      <c r="A729" s="43" t="s">
        <v>109</v>
      </c>
      <c r="B729" s="6" t="s">
        <v>169</v>
      </c>
      <c r="C729" s="47" t="s">
        <v>104</v>
      </c>
      <c r="D729" s="47" t="s">
        <v>71</v>
      </c>
      <c r="E729" s="47" t="s">
        <v>435</v>
      </c>
      <c r="F729" s="47" t="s">
        <v>86</v>
      </c>
      <c r="G729" s="45">
        <f t="shared" si="108"/>
        <v>1425081.04</v>
      </c>
      <c r="H729" s="45">
        <f t="shared" si="108"/>
        <v>1425081.04</v>
      </c>
      <c r="I729" s="101">
        <f t="shared" si="94"/>
        <v>100</v>
      </c>
    </row>
    <row r="730" spans="1:9" s="70" customFormat="1" ht="24.75" customHeight="1" x14ac:dyDescent="0.2">
      <c r="A730" s="43" t="s">
        <v>45</v>
      </c>
      <c r="B730" s="6" t="s">
        <v>169</v>
      </c>
      <c r="C730" s="47" t="s">
        <v>104</v>
      </c>
      <c r="D730" s="47" t="s">
        <v>71</v>
      </c>
      <c r="E730" s="47" t="s">
        <v>435</v>
      </c>
      <c r="F730" s="47" t="s">
        <v>46</v>
      </c>
      <c r="G730" s="45">
        <f t="shared" si="108"/>
        <v>1425081.04</v>
      </c>
      <c r="H730" s="45">
        <f t="shared" si="108"/>
        <v>1425081.04</v>
      </c>
      <c r="I730" s="101">
        <f t="shared" si="94"/>
        <v>100</v>
      </c>
    </row>
    <row r="731" spans="1:9" s="70" customFormat="1" ht="28.5" customHeight="1" x14ac:dyDescent="0.2">
      <c r="A731" s="96" t="s">
        <v>437</v>
      </c>
      <c r="B731" s="6" t="s">
        <v>169</v>
      </c>
      <c r="C731" s="47" t="s">
        <v>104</v>
      </c>
      <c r="D731" s="47" t="s">
        <v>71</v>
      </c>
      <c r="E731" s="47" t="s">
        <v>435</v>
      </c>
      <c r="F731" s="47" t="s">
        <v>436</v>
      </c>
      <c r="G731" s="45">
        <v>1425081.04</v>
      </c>
      <c r="H731" s="46">
        <v>1425081.04</v>
      </c>
      <c r="I731" s="101">
        <f t="shared" si="94"/>
        <v>100</v>
      </c>
    </row>
    <row r="732" spans="1:9" s="70" customFormat="1" ht="36.75" customHeight="1" x14ac:dyDescent="0.2">
      <c r="A732" s="94" t="s">
        <v>486</v>
      </c>
      <c r="B732" s="6" t="s">
        <v>169</v>
      </c>
      <c r="C732" s="47" t="s">
        <v>104</v>
      </c>
      <c r="D732" s="47" t="s">
        <v>71</v>
      </c>
      <c r="E732" s="92" t="s">
        <v>487</v>
      </c>
      <c r="F732" s="47" t="s">
        <v>2</v>
      </c>
      <c r="G732" s="45">
        <f>G733</f>
        <v>88000</v>
      </c>
      <c r="H732" s="45">
        <f>H733</f>
        <v>88000</v>
      </c>
      <c r="I732" s="101">
        <f t="shared" si="94"/>
        <v>100</v>
      </c>
    </row>
    <row r="733" spans="1:9" s="70" customFormat="1" ht="50.25" customHeight="1" x14ac:dyDescent="0.2">
      <c r="A733" s="43" t="s">
        <v>303</v>
      </c>
      <c r="B733" s="6" t="s">
        <v>169</v>
      </c>
      <c r="C733" s="47" t="s">
        <v>104</v>
      </c>
      <c r="D733" s="47" t="s">
        <v>71</v>
      </c>
      <c r="E733" s="47" t="s">
        <v>304</v>
      </c>
      <c r="F733" s="47" t="s">
        <v>2</v>
      </c>
      <c r="G733" s="45">
        <f t="shared" ref="G733:H735" si="109">G734</f>
        <v>88000</v>
      </c>
      <c r="H733" s="45">
        <f t="shared" si="109"/>
        <v>88000</v>
      </c>
      <c r="I733" s="101">
        <f t="shared" si="94"/>
        <v>100</v>
      </c>
    </row>
    <row r="734" spans="1:9" s="70" customFormat="1" ht="36" customHeight="1" x14ac:dyDescent="0.2">
      <c r="A734" s="43" t="s">
        <v>109</v>
      </c>
      <c r="B734" s="6" t="s">
        <v>169</v>
      </c>
      <c r="C734" s="47" t="s">
        <v>104</v>
      </c>
      <c r="D734" s="47" t="s">
        <v>71</v>
      </c>
      <c r="E734" s="47" t="s">
        <v>304</v>
      </c>
      <c r="F734" s="47" t="s">
        <v>86</v>
      </c>
      <c r="G734" s="45">
        <f t="shared" si="109"/>
        <v>88000</v>
      </c>
      <c r="H734" s="45">
        <f t="shared" si="109"/>
        <v>88000</v>
      </c>
      <c r="I734" s="101">
        <f t="shared" si="94"/>
        <v>100</v>
      </c>
    </row>
    <row r="735" spans="1:9" s="70" customFormat="1" ht="24.75" customHeight="1" x14ac:dyDescent="0.2">
      <c r="A735" s="43" t="s">
        <v>45</v>
      </c>
      <c r="B735" s="6" t="s">
        <v>169</v>
      </c>
      <c r="C735" s="47" t="s">
        <v>104</v>
      </c>
      <c r="D735" s="47" t="s">
        <v>71</v>
      </c>
      <c r="E735" s="47" t="s">
        <v>304</v>
      </c>
      <c r="F735" s="47" t="s">
        <v>46</v>
      </c>
      <c r="G735" s="45">
        <f t="shared" si="109"/>
        <v>88000</v>
      </c>
      <c r="H735" s="45">
        <f t="shared" si="109"/>
        <v>88000</v>
      </c>
      <c r="I735" s="101">
        <f t="shared" si="94"/>
        <v>100</v>
      </c>
    </row>
    <row r="736" spans="1:9" s="70" customFormat="1" ht="24.75" customHeight="1" x14ac:dyDescent="0.2">
      <c r="A736" s="43" t="s">
        <v>386</v>
      </c>
      <c r="B736" s="6" t="s">
        <v>169</v>
      </c>
      <c r="C736" s="47" t="s">
        <v>104</v>
      </c>
      <c r="D736" s="47" t="s">
        <v>71</v>
      </c>
      <c r="E736" s="47" t="s">
        <v>304</v>
      </c>
      <c r="F736" s="47" t="s">
        <v>368</v>
      </c>
      <c r="G736" s="45">
        <v>88000</v>
      </c>
      <c r="H736" s="46">
        <v>88000</v>
      </c>
      <c r="I736" s="101">
        <f t="shared" si="94"/>
        <v>100</v>
      </c>
    </row>
    <row r="737" spans="1:9" s="70" customFormat="1" ht="33" customHeight="1" x14ac:dyDescent="0.2">
      <c r="A737" s="43" t="s">
        <v>488</v>
      </c>
      <c r="B737" s="6" t="s">
        <v>169</v>
      </c>
      <c r="C737" s="47" t="s">
        <v>104</v>
      </c>
      <c r="D737" s="47" t="s">
        <v>71</v>
      </c>
      <c r="E737" s="92" t="s">
        <v>489</v>
      </c>
      <c r="F737" s="47" t="s">
        <v>2</v>
      </c>
      <c r="G737" s="45">
        <f>G738</f>
        <v>51241.5</v>
      </c>
      <c r="H737" s="45">
        <f>H738</f>
        <v>51241.5</v>
      </c>
      <c r="I737" s="101">
        <f t="shared" si="94"/>
        <v>100</v>
      </c>
    </row>
    <row r="738" spans="1:9" s="70" customFormat="1" ht="35.25" customHeight="1" x14ac:dyDescent="0.2">
      <c r="A738" s="43" t="s">
        <v>308</v>
      </c>
      <c r="B738" s="6" t="s">
        <v>169</v>
      </c>
      <c r="C738" s="47" t="s">
        <v>104</v>
      </c>
      <c r="D738" s="47" t="s">
        <v>71</v>
      </c>
      <c r="E738" s="47" t="s">
        <v>307</v>
      </c>
      <c r="F738" s="47" t="s">
        <v>2</v>
      </c>
      <c r="G738" s="45">
        <f t="shared" ref="G738:H740" si="110">G739</f>
        <v>51241.5</v>
      </c>
      <c r="H738" s="45">
        <f t="shared" si="110"/>
        <v>51241.5</v>
      </c>
      <c r="I738" s="101">
        <f t="shared" si="94"/>
        <v>100</v>
      </c>
    </row>
    <row r="739" spans="1:9" s="70" customFormat="1" ht="32.25" customHeight="1" x14ac:dyDescent="0.2">
      <c r="A739" s="43" t="s">
        <v>109</v>
      </c>
      <c r="B739" s="6" t="s">
        <v>169</v>
      </c>
      <c r="C739" s="47" t="s">
        <v>104</v>
      </c>
      <c r="D739" s="47" t="s">
        <v>71</v>
      </c>
      <c r="E739" s="47" t="s">
        <v>307</v>
      </c>
      <c r="F739" s="47" t="s">
        <v>86</v>
      </c>
      <c r="G739" s="45">
        <f t="shared" si="110"/>
        <v>51241.5</v>
      </c>
      <c r="H739" s="45">
        <f t="shared" si="110"/>
        <v>51241.5</v>
      </c>
      <c r="I739" s="101">
        <f t="shared" si="94"/>
        <v>100</v>
      </c>
    </row>
    <row r="740" spans="1:9" s="70" customFormat="1" ht="24.75" customHeight="1" x14ac:dyDescent="0.2">
      <c r="A740" s="43" t="s">
        <v>45</v>
      </c>
      <c r="B740" s="6" t="s">
        <v>169</v>
      </c>
      <c r="C740" s="47" t="s">
        <v>104</v>
      </c>
      <c r="D740" s="47" t="s">
        <v>71</v>
      </c>
      <c r="E740" s="47" t="s">
        <v>307</v>
      </c>
      <c r="F740" s="47" t="s">
        <v>46</v>
      </c>
      <c r="G740" s="45">
        <f t="shared" si="110"/>
        <v>51241.5</v>
      </c>
      <c r="H740" s="45">
        <f t="shared" si="110"/>
        <v>51241.5</v>
      </c>
      <c r="I740" s="101">
        <f t="shared" si="94"/>
        <v>100</v>
      </c>
    </row>
    <row r="741" spans="1:9" s="70" customFormat="1" ht="24.75" customHeight="1" x14ac:dyDescent="0.2">
      <c r="A741" s="43" t="s">
        <v>386</v>
      </c>
      <c r="B741" s="6" t="s">
        <v>169</v>
      </c>
      <c r="C741" s="47" t="s">
        <v>104</v>
      </c>
      <c r="D741" s="47" t="s">
        <v>71</v>
      </c>
      <c r="E741" s="47" t="s">
        <v>307</v>
      </c>
      <c r="F741" s="47" t="s">
        <v>368</v>
      </c>
      <c r="G741" s="45">
        <v>51241.5</v>
      </c>
      <c r="H741" s="46">
        <v>51241.5</v>
      </c>
      <c r="I741" s="101">
        <f t="shared" si="94"/>
        <v>100</v>
      </c>
    </row>
    <row r="742" spans="1:9" s="70" customFormat="1" ht="32.25" customHeight="1" x14ac:dyDescent="0.2">
      <c r="A742" s="43" t="s">
        <v>482</v>
      </c>
      <c r="B742" s="6" t="s">
        <v>169</v>
      </c>
      <c r="C742" s="47" t="s">
        <v>104</v>
      </c>
      <c r="D742" s="47" t="s">
        <v>71</v>
      </c>
      <c r="E742" s="92" t="s">
        <v>490</v>
      </c>
      <c r="F742" s="47" t="s">
        <v>2</v>
      </c>
      <c r="G742" s="45">
        <f>G743</f>
        <v>249392</v>
      </c>
      <c r="H742" s="45">
        <f>H743</f>
        <v>249392</v>
      </c>
      <c r="I742" s="101">
        <f t="shared" si="94"/>
        <v>100</v>
      </c>
    </row>
    <row r="743" spans="1:9" s="70" customFormat="1" ht="30.75" customHeight="1" x14ac:dyDescent="0.2">
      <c r="A743" s="43" t="s">
        <v>306</v>
      </c>
      <c r="B743" s="6" t="s">
        <v>169</v>
      </c>
      <c r="C743" s="47" t="s">
        <v>104</v>
      </c>
      <c r="D743" s="47" t="s">
        <v>71</v>
      </c>
      <c r="E743" s="47" t="s">
        <v>305</v>
      </c>
      <c r="F743" s="47" t="s">
        <v>2</v>
      </c>
      <c r="G743" s="45">
        <f t="shared" ref="G743:H744" si="111">G744</f>
        <v>249392</v>
      </c>
      <c r="H743" s="45">
        <f t="shared" si="111"/>
        <v>249392</v>
      </c>
      <c r="I743" s="101">
        <f t="shared" si="94"/>
        <v>100</v>
      </c>
    </row>
    <row r="744" spans="1:9" s="70" customFormat="1" ht="36" customHeight="1" x14ac:dyDescent="0.2">
      <c r="A744" s="43" t="s">
        <v>109</v>
      </c>
      <c r="B744" s="6" t="s">
        <v>169</v>
      </c>
      <c r="C744" s="47" t="s">
        <v>104</v>
      </c>
      <c r="D744" s="47" t="s">
        <v>71</v>
      </c>
      <c r="E744" s="47" t="s">
        <v>305</v>
      </c>
      <c r="F744" s="47" t="s">
        <v>86</v>
      </c>
      <c r="G744" s="45">
        <f t="shared" si="111"/>
        <v>249392</v>
      </c>
      <c r="H744" s="45">
        <f t="shared" si="111"/>
        <v>249392</v>
      </c>
      <c r="I744" s="101">
        <f t="shared" si="94"/>
        <v>100</v>
      </c>
    </row>
    <row r="745" spans="1:9" s="70" customFormat="1" ht="24.75" customHeight="1" x14ac:dyDescent="0.2">
      <c r="A745" s="43" t="s">
        <v>45</v>
      </c>
      <c r="B745" s="6" t="s">
        <v>169</v>
      </c>
      <c r="C745" s="47" t="s">
        <v>104</v>
      </c>
      <c r="D745" s="47" t="s">
        <v>71</v>
      </c>
      <c r="E745" s="47" t="s">
        <v>305</v>
      </c>
      <c r="F745" s="47" t="s">
        <v>46</v>
      </c>
      <c r="G745" s="45">
        <f>G747+G746</f>
        <v>249392</v>
      </c>
      <c r="H745" s="45">
        <f>H747+H746</f>
        <v>249392</v>
      </c>
      <c r="I745" s="101">
        <f t="shared" si="94"/>
        <v>100</v>
      </c>
    </row>
    <row r="746" spans="1:9" s="81" customFormat="1" ht="24.75" customHeight="1" x14ac:dyDescent="0.2">
      <c r="A746" s="43" t="s">
        <v>386</v>
      </c>
      <c r="B746" s="6" t="s">
        <v>169</v>
      </c>
      <c r="C746" s="47" t="s">
        <v>104</v>
      </c>
      <c r="D746" s="47" t="s">
        <v>71</v>
      </c>
      <c r="E746" s="47" t="s">
        <v>305</v>
      </c>
      <c r="F746" s="47" t="s">
        <v>368</v>
      </c>
      <c r="G746" s="45">
        <v>230503</v>
      </c>
      <c r="H746" s="45">
        <v>230503</v>
      </c>
      <c r="I746" s="101">
        <f t="shared" si="94"/>
        <v>100</v>
      </c>
    </row>
    <row r="747" spans="1:9" s="70" customFormat="1" ht="24.75" customHeight="1" x14ac:dyDescent="0.2">
      <c r="A747" s="43" t="s">
        <v>386</v>
      </c>
      <c r="B747" s="6" t="s">
        <v>169</v>
      </c>
      <c r="C747" s="47" t="s">
        <v>104</v>
      </c>
      <c r="D747" s="47" t="s">
        <v>71</v>
      </c>
      <c r="E747" s="47" t="s">
        <v>305</v>
      </c>
      <c r="F747" s="47" t="s">
        <v>368</v>
      </c>
      <c r="G747" s="45">
        <v>18889</v>
      </c>
      <c r="H747" s="46">
        <v>18889</v>
      </c>
      <c r="I747" s="101">
        <f t="shared" si="94"/>
        <v>100</v>
      </c>
    </row>
    <row r="748" spans="1:9" s="83" customFormat="1" ht="28.5" customHeight="1" x14ac:dyDescent="0.2">
      <c r="A748" s="30" t="s">
        <v>4</v>
      </c>
      <c r="B748" s="6" t="s">
        <v>169</v>
      </c>
      <c r="C748" s="47" t="s">
        <v>104</v>
      </c>
      <c r="D748" s="47" t="s">
        <v>71</v>
      </c>
      <c r="E748" s="47" t="s">
        <v>65</v>
      </c>
      <c r="F748" s="47" t="s">
        <v>2</v>
      </c>
      <c r="G748" s="45">
        <f t="shared" ref="G748:H752" si="112">G749</f>
        <v>676163</v>
      </c>
      <c r="H748" s="45">
        <f t="shared" si="112"/>
        <v>676163</v>
      </c>
      <c r="I748" s="101">
        <f t="shared" si="94"/>
        <v>100</v>
      </c>
    </row>
    <row r="749" spans="1:9" s="81" customFormat="1" ht="29.25" customHeight="1" x14ac:dyDescent="0.2">
      <c r="A749" s="30" t="s">
        <v>66</v>
      </c>
      <c r="B749" s="6" t="s">
        <v>169</v>
      </c>
      <c r="C749" s="47" t="s">
        <v>104</v>
      </c>
      <c r="D749" s="47" t="s">
        <v>71</v>
      </c>
      <c r="E749" s="47" t="s">
        <v>67</v>
      </c>
      <c r="F749" s="47" t="s">
        <v>2</v>
      </c>
      <c r="G749" s="45">
        <f t="shared" si="112"/>
        <v>676163</v>
      </c>
      <c r="H749" s="45">
        <f t="shared" si="112"/>
        <v>676163</v>
      </c>
      <c r="I749" s="101">
        <f t="shared" si="94"/>
        <v>100</v>
      </c>
    </row>
    <row r="750" spans="1:9" s="81" customFormat="1" ht="28.5" customHeight="1" x14ac:dyDescent="0.2">
      <c r="A750" s="43" t="s">
        <v>403</v>
      </c>
      <c r="B750" s="6" t="s">
        <v>169</v>
      </c>
      <c r="C750" s="47" t="s">
        <v>104</v>
      </c>
      <c r="D750" s="47" t="s">
        <v>71</v>
      </c>
      <c r="E750" s="47" t="s">
        <v>82</v>
      </c>
      <c r="F750" s="47" t="s">
        <v>2</v>
      </c>
      <c r="G750" s="45">
        <f t="shared" si="112"/>
        <v>676163</v>
      </c>
      <c r="H750" s="45">
        <f t="shared" si="112"/>
        <v>676163</v>
      </c>
      <c r="I750" s="101">
        <f t="shared" si="94"/>
        <v>100</v>
      </c>
    </row>
    <row r="751" spans="1:9" s="81" customFormat="1" ht="31.5" customHeight="1" x14ac:dyDescent="0.2">
      <c r="A751" s="43" t="s">
        <v>109</v>
      </c>
      <c r="B751" s="6" t="s">
        <v>169</v>
      </c>
      <c r="C751" s="47" t="s">
        <v>104</v>
      </c>
      <c r="D751" s="47" t="s">
        <v>71</v>
      </c>
      <c r="E751" s="47" t="s">
        <v>82</v>
      </c>
      <c r="F751" s="47" t="s">
        <v>86</v>
      </c>
      <c r="G751" s="45">
        <f t="shared" si="112"/>
        <v>676163</v>
      </c>
      <c r="H751" s="45">
        <f t="shared" si="112"/>
        <v>676163</v>
      </c>
      <c r="I751" s="101">
        <f t="shared" si="94"/>
        <v>100</v>
      </c>
    </row>
    <row r="752" spans="1:9" s="81" customFormat="1" ht="24.75" customHeight="1" x14ac:dyDescent="0.2">
      <c r="A752" s="43" t="s">
        <v>45</v>
      </c>
      <c r="B752" s="6" t="s">
        <v>169</v>
      </c>
      <c r="C752" s="47" t="s">
        <v>104</v>
      </c>
      <c r="D752" s="47" t="s">
        <v>71</v>
      </c>
      <c r="E752" s="47" t="s">
        <v>82</v>
      </c>
      <c r="F752" s="47" t="s">
        <v>46</v>
      </c>
      <c r="G752" s="45">
        <f t="shared" si="112"/>
        <v>676163</v>
      </c>
      <c r="H752" s="45">
        <f t="shared" si="112"/>
        <v>676163</v>
      </c>
      <c r="I752" s="101">
        <f t="shared" si="94"/>
        <v>100</v>
      </c>
    </row>
    <row r="753" spans="1:9" s="81" customFormat="1" ht="57" customHeight="1" x14ac:dyDescent="0.2">
      <c r="A753" s="43" t="s">
        <v>385</v>
      </c>
      <c r="B753" s="6" t="s">
        <v>169</v>
      </c>
      <c r="C753" s="47" t="s">
        <v>104</v>
      </c>
      <c r="D753" s="47" t="s">
        <v>71</v>
      </c>
      <c r="E753" s="47" t="s">
        <v>82</v>
      </c>
      <c r="F753" s="47" t="s">
        <v>367</v>
      </c>
      <c r="G753" s="45">
        <v>676163</v>
      </c>
      <c r="H753" s="46">
        <v>676163</v>
      </c>
      <c r="I753" s="101">
        <f t="shared" si="94"/>
        <v>100</v>
      </c>
    </row>
    <row r="754" spans="1:9" s="54" customFormat="1" ht="27" customHeight="1" x14ac:dyDescent="0.2">
      <c r="A754" s="49" t="s">
        <v>172</v>
      </c>
      <c r="B754" s="50" t="s">
        <v>169</v>
      </c>
      <c r="C754" s="52" t="s">
        <v>104</v>
      </c>
      <c r="D754" s="52" t="s">
        <v>104</v>
      </c>
      <c r="E754" s="52" t="s">
        <v>63</v>
      </c>
      <c r="F754" s="52" t="s">
        <v>2</v>
      </c>
      <c r="G754" s="53">
        <f>G755</f>
        <v>2937784.88</v>
      </c>
      <c r="H754" s="53">
        <f>H755</f>
        <v>2937784.63</v>
      </c>
      <c r="I754" s="99">
        <f t="shared" si="94"/>
        <v>99.999991490186986</v>
      </c>
    </row>
    <row r="755" spans="1:9" s="71" customFormat="1" ht="35.25" customHeight="1" x14ac:dyDescent="0.2">
      <c r="A755" s="48" t="s">
        <v>260</v>
      </c>
      <c r="B755" s="6" t="s">
        <v>169</v>
      </c>
      <c r="C755" s="47" t="s">
        <v>104</v>
      </c>
      <c r="D755" s="47" t="s">
        <v>104</v>
      </c>
      <c r="E755" s="47" t="s">
        <v>105</v>
      </c>
      <c r="F755" s="47" t="s">
        <v>2</v>
      </c>
      <c r="G755" s="45">
        <f>G756+G769</f>
        <v>2937784.88</v>
      </c>
      <c r="H755" s="45">
        <f>H756+H769</f>
        <v>2937784.63</v>
      </c>
      <c r="I755" s="101">
        <f t="shared" si="94"/>
        <v>99.999991490186986</v>
      </c>
    </row>
    <row r="756" spans="1:9" s="71" customFormat="1" ht="42.75" customHeight="1" x14ac:dyDescent="0.2">
      <c r="A756" s="43" t="s">
        <v>117</v>
      </c>
      <c r="B756" s="6" t="s">
        <v>169</v>
      </c>
      <c r="C756" s="47" t="s">
        <v>104</v>
      </c>
      <c r="D756" s="47" t="s">
        <v>104</v>
      </c>
      <c r="E756" s="47" t="s">
        <v>118</v>
      </c>
      <c r="F756" s="47" t="s">
        <v>2</v>
      </c>
      <c r="G756" s="45">
        <f>G762+G758</f>
        <v>2770784.88</v>
      </c>
      <c r="H756" s="45">
        <f>H762+H758</f>
        <v>2770784.63</v>
      </c>
      <c r="I756" s="101">
        <f t="shared" si="94"/>
        <v>99.999990977285819</v>
      </c>
    </row>
    <row r="757" spans="1:9" s="71" customFormat="1" ht="42.75" customHeight="1" x14ac:dyDescent="0.2">
      <c r="A757" s="94" t="s">
        <v>491</v>
      </c>
      <c r="B757" s="6" t="s">
        <v>169</v>
      </c>
      <c r="C757" s="47" t="s">
        <v>104</v>
      </c>
      <c r="D757" s="47" t="s">
        <v>104</v>
      </c>
      <c r="E757" s="92" t="s">
        <v>492</v>
      </c>
      <c r="F757" s="47" t="s">
        <v>2</v>
      </c>
      <c r="G757" s="45">
        <f>G758+G762</f>
        <v>2770784.88</v>
      </c>
      <c r="H757" s="45">
        <f>H758+H762</f>
        <v>2770784.63</v>
      </c>
      <c r="I757" s="101">
        <f t="shared" si="94"/>
        <v>99.999990977285819</v>
      </c>
    </row>
    <row r="758" spans="1:9" s="71" customFormat="1" ht="33" customHeight="1" x14ac:dyDescent="0.2">
      <c r="A758" s="43" t="s">
        <v>310</v>
      </c>
      <c r="B758" s="6" t="s">
        <v>169</v>
      </c>
      <c r="C758" s="47" t="s">
        <v>104</v>
      </c>
      <c r="D758" s="47" t="s">
        <v>104</v>
      </c>
      <c r="E758" s="47" t="s">
        <v>309</v>
      </c>
      <c r="F758" s="47" t="s">
        <v>2</v>
      </c>
      <c r="G758" s="45">
        <f t="shared" ref="G758:H760" si="113">G759</f>
        <v>1061414.8799999999</v>
      </c>
      <c r="H758" s="45">
        <f t="shared" si="113"/>
        <v>1061414.8799999999</v>
      </c>
      <c r="I758" s="101">
        <f t="shared" si="94"/>
        <v>100</v>
      </c>
    </row>
    <row r="759" spans="1:9" s="71" customFormat="1" ht="36.75" customHeight="1" x14ac:dyDescent="0.2">
      <c r="A759" s="43" t="s">
        <v>109</v>
      </c>
      <c r="B759" s="6" t="s">
        <v>169</v>
      </c>
      <c r="C759" s="47" t="s">
        <v>104</v>
      </c>
      <c r="D759" s="47" t="s">
        <v>104</v>
      </c>
      <c r="E759" s="47" t="s">
        <v>309</v>
      </c>
      <c r="F759" s="47" t="s">
        <v>86</v>
      </c>
      <c r="G759" s="45">
        <f t="shared" si="113"/>
        <v>1061414.8799999999</v>
      </c>
      <c r="H759" s="45">
        <f t="shared" si="113"/>
        <v>1061414.8799999999</v>
      </c>
      <c r="I759" s="101">
        <f t="shared" ref="I759:I825" si="114">H759/G759*100</f>
        <v>100</v>
      </c>
    </row>
    <row r="760" spans="1:9" s="71" customFormat="1" ht="24.75" customHeight="1" x14ac:dyDescent="0.2">
      <c r="A760" s="43" t="s">
        <v>45</v>
      </c>
      <c r="B760" s="6" t="s">
        <v>169</v>
      </c>
      <c r="C760" s="47" t="s">
        <v>104</v>
      </c>
      <c r="D760" s="47" t="s">
        <v>104</v>
      </c>
      <c r="E760" s="47" t="s">
        <v>309</v>
      </c>
      <c r="F760" s="47" t="s">
        <v>46</v>
      </c>
      <c r="G760" s="45">
        <f t="shared" si="113"/>
        <v>1061414.8799999999</v>
      </c>
      <c r="H760" s="45">
        <f t="shared" si="113"/>
        <v>1061414.8799999999</v>
      </c>
      <c r="I760" s="101">
        <f t="shared" si="114"/>
        <v>100</v>
      </c>
    </row>
    <row r="761" spans="1:9" s="71" customFormat="1" ht="24.75" customHeight="1" x14ac:dyDescent="0.2">
      <c r="A761" s="43" t="s">
        <v>386</v>
      </c>
      <c r="B761" s="6" t="s">
        <v>169</v>
      </c>
      <c r="C761" s="47" t="s">
        <v>104</v>
      </c>
      <c r="D761" s="47" t="s">
        <v>104</v>
      </c>
      <c r="E761" s="47" t="s">
        <v>309</v>
      </c>
      <c r="F761" s="47" t="s">
        <v>368</v>
      </c>
      <c r="G761" s="45">
        <v>1061414.8799999999</v>
      </c>
      <c r="H761" s="46">
        <v>1061414.8799999999</v>
      </c>
      <c r="I761" s="101">
        <f t="shared" si="114"/>
        <v>100</v>
      </c>
    </row>
    <row r="762" spans="1:9" s="71" customFormat="1" ht="45" customHeight="1" x14ac:dyDescent="0.2">
      <c r="A762" s="43" t="s">
        <v>637</v>
      </c>
      <c r="B762" s="6" t="s">
        <v>169</v>
      </c>
      <c r="C762" s="47" t="s">
        <v>104</v>
      </c>
      <c r="D762" s="47" t="s">
        <v>104</v>
      </c>
      <c r="E762" s="47" t="s">
        <v>125</v>
      </c>
      <c r="F762" s="47" t="s">
        <v>2</v>
      </c>
      <c r="G762" s="45">
        <f>G763+G766</f>
        <v>1709370</v>
      </c>
      <c r="H762" s="45">
        <f>H763+H766</f>
        <v>1709369.75</v>
      </c>
      <c r="I762" s="101">
        <f t="shared" si="114"/>
        <v>99.999985374728709</v>
      </c>
    </row>
    <row r="763" spans="1:9" s="71" customFormat="1" ht="23.25" customHeight="1" x14ac:dyDescent="0.2">
      <c r="A763" s="43" t="s">
        <v>126</v>
      </c>
      <c r="B763" s="6" t="s">
        <v>169</v>
      </c>
      <c r="C763" s="47" t="s">
        <v>104</v>
      </c>
      <c r="D763" s="47" t="s">
        <v>104</v>
      </c>
      <c r="E763" s="47" t="s">
        <v>125</v>
      </c>
      <c r="F763" s="47" t="s">
        <v>127</v>
      </c>
      <c r="G763" s="45">
        <f>G764</f>
        <v>48000</v>
      </c>
      <c r="H763" s="45">
        <f>H764</f>
        <v>48000</v>
      </c>
      <c r="I763" s="101">
        <f t="shared" si="114"/>
        <v>100</v>
      </c>
    </row>
    <row r="764" spans="1:9" s="71" customFormat="1" ht="36.75" customHeight="1" x14ac:dyDescent="0.2">
      <c r="A764" s="43" t="s">
        <v>47</v>
      </c>
      <c r="B764" s="6" t="s">
        <v>169</v>
      </c>
      <c r="C764" s="47" t="s">
        <v>104</v>
      </c>
      <c r="D764" s="47" t="s">
        <v>104</v>
      </c>
      <c r="E764" s="47" t="s">
        <v>125</v>
      </c>
      <c r="F764" s="47" t="s">
        <v>48</v>
      </c>
      <c r="G764" s="45">
        <f>G765</f>
        <v>48000</v>
      </c>
      <c r="H764" s="45">
        <f>H765</f>
        <v>48000</v>
      </c>
      <c r="I764" s="101">
        <f t="shared" si="114"/>
        <v>100</v>
      </c>
    </row>
    <row r="765" spans="1:9" s="71" customFormat="1" ht="36.75" customHeight="1" x14ac:dyDescent="0.2">
      <c r="A765" s="48" t="s">
        <v>381</v>
      </c>
      <c r="B765" s="6" t="s">
        <v>169</v>
      </c>
      <c r="C765" s="47" t="s">
        <v>104</v>
      </c>
      <c r="D765" s="47" t="s">
        <v>104</v>
      </c>
      <c r="E765" s="47" t="s">
        <v>125</v>
      </c>
      <c r="F765" s="47" t="s">
        <v>353</v>
      </c>
      <c r="G765" s="45">
        <v>48000</v>
      </c>
      <c r="H765" s="46">
        <v>48000</v>
      </c>
      <c r="I765" s="101">
        <f t="shared" si="114"/>
        <v>100</v>
      </c>
    </row>
    <row r="766" spans="1:9" s="71" customFormat="1" ht="34.5" customHeight="1" x14ac:dyDescent="0.2">
      <c r="A766" s="43" t="s">
        <v>109</v>
      </c>
      <c r="B766" s="6" t="s">
        <v>169</v>
      </c>
      <c r="C766" s="47" t="s">
        <v>104</v>
      </c>
      <c r="D766" s="47" t="s">
        <v>104</v>
      </c>
      <c r="E766" s="47" t="s">
        <v>125</v>
      </c>
      <c r="F766" s="47" t="s">
        <v>86</v>
      </c>
      <c r="G766" s="45">
        <f>G767</f>
        <v>1661370</v>
      </c>
      <c r="H766" s="45">
        <f>H767</f>
        <v>1661369.75</v>
      </c>
      <c r="I766" s="101">
        <f t="shared" si="114"/>
        <v>99.999984952178025</v>
      </c>
    </row>
    <row r="767" spans="1:9" s="71" customFormat="1" ht="22.5" customHeight="1" x14ac:dyDescent="0.2">
      <c r="A767" s="43" t="s">
        <v>45</v>
      </c>
      <c r="B767" s="6" t="s">
        <v>169</v>
      </c>
      <c r="C767" s="47" t="s">
        <v>104</v>
      </c>
      <c r="D767" s="47" t="s">
        <v>104</v>
      </c>
      <c r="E767" s="47" t="s">
        <v>125</v>
      </c>
      <c r="F767" s="47" t="s">
        <v>46</v>
      </c>
      <c r="G767" s="45">
        <f>G768</f>
        <v>1661370</v>
      </c>
      <c r="H767" s="45">
        <f>H768</f>
        <v>1661369.75</v>
      </c>
      <c r="I767" s="101">
        <f t="shared" si="114"/>
        <v>99.999984952178025</v>
      </c>
    </row>
    <row r="768" spans="1:9" s="71" customFormat="1" ht="22.5" customHeight="1" x14ac:dyDescent="0.2">
      <c r="A768" s="43" t="s">
        <v>386</v>
      </c>
      <c r="B768" s="6" t="s">
        <v>169</v>
      </c>
      <c r="C768" s="47" t="s">
        <v>104</v>
      </c>
      <c r="D768" s="47" t="s">
        <v>104</v>
      </c>
      <c r="E768" s="47" t="s">
        <v>125</v>
      </c>
      <c r="F768" s="47" t="s">
        <v>368</v>
      </c>
      <c r="G768" s="45">
        <v>1661370</v>
      </c>
      <c r="H768" s="46">
        <v>1661369.75</v>
      </c>
      <c r="I768" s="101">
        <f t="shared" si="114"/>
        <v>99.999984952178025</v>
      </c>
    </row>
    <row r="769" spans="1:9" s="71" customFormat="1" ht="33.75" customHeight="1" x14ac:dyDescent="0.2">
      <c r="A769" s="48" t="s">
        <v>263</v>
      </c>
      <c r="B769" s="6" t="s">
        <v>169</v>
      </c>
      <c r="C769" s="47" t="s">
        <v>104</v>
      </c>
      <c r="D769" s="47" t="s">
        <v>104</v>
      </c>
      <c r="E769" s="47" t="s">
        <v>223</v>
      </c>
      <c r="F769" s="47" t="s">
        <v>2</v>
      </c>
      <c r="G769" s="45">
        <f>G770</f>
        <v>167000</v>
      </c>
      <c r="H769" s="45">
        <f>H770</f>
        <v>167000</v>
      </c>
      <c r="I769" s="101">
        <f t="shared" si="114"/>
        <v>100</v>
      </c>
    </row>
    <row r="770" spans="1:9" s="71" customFormat="1" ht="33.75" customHeight="1" x14ac:dyDescent="0.2">
      <c r="A770" s="94" t="s">
        <v>493</v>
      </c>
      <c r="B770" s="6" t="s">
        <v>169</v>
      </c>
      <c r="C770" s="47" t="s">
        <v>104</v>
      </c>
      <c r="D770" s="47" t="s">
        <v>104</v>
      </c>
      <c r="E770" s="92" t="s">
        <v>494</v>
      </c>
      <c r="F770" s="47" t="s">
        <v>2</v>
      </c>
      <c r="G770" s="45">
        <f>G771</f>
        <v>167000</v>
      </c>
      <c r="H770" s="45">
        <f>H771</f>
        <v>167000</v>
      </c>
      <c r="I770" s="101">
        <f>H769/G769*100</f>
        <v>100</v>
      </c>
    </row>
    <row r="771" spans="1:9" s="71" customFormat="1" ht="36.75" customHeight="1" x14ac:dyDescent="0.2">
      <c r="A771" s="43" t="s">
        <v>224</v>
      </c>
      <c r="B771" s="6" t="s">
        <v>169</v>
      </c>
      <c r="C771" s="47" t="s">
        <v>104</v>
      </c>
      <c r="D771" s="47" t="s">
        <v>104</v>
      </c>
      <c r="E771" s="47" t="s">
        <v>225</v>
      </c>
      <c r="F771" s="47" t="s">
        <v>2</v>
      </c>
      <c r="G771" s="45">
        <f>G772+G775</f>
        <v>167000</v>
      </c>
      <c r="H771" s="45">
        <f>H775+H772</f>
        <v>167000</v>
      </c>
      <c r="I771" s="101">
        <f t="shared" si="114"/>
        <v>100</v>
      </c>
    </row>
    <row r="772" spans="1:9" s="71" customFormat="1" ht="57" customHeight="1" x14ac:dyDescent="0.2">
      <c r="A772" s="48" t="s">
        <v>189</v>
      </c>
      <c r="B772" s="6" t="s">
        <v>169</v>
      </c>
      <c r="C772" s="47" t="s">
        <v>104</v>
      </c>
      <c r="D772" s="47" t="s">
        <v>104</v>
      </c>
      <c r="E772" s="47" t="s">
        <v>225</v>
      </c>
      <c r="F772" s="47" t="s">
        <v>69</v>
      </c>
      <c r="G772" s="45">
        <f>G773</f>
        <v>6637.42</v>
      </c>
      <c r="H772" s="45">
        <f>H773</f>
        <v>6637.42</v>
      </c>
      <c r="I772" s="101">
        <f t="shared" si="114"/>
        <v>100</v>
      </c>
    </row>
    <row r="773" spans="1:9" s="71" customFormat="1" ht="22.5" customHeight="1" x14ac:dyDescent="0.2">
      <c r="A773" s="43" t="s">
        <v>16</v>
      </c>
      <c r="B773" s="6" t="s">
        <v>169</v>
      </c>
      <c r="C773" s="47" t="s">
        <v>104</v>
      </c>
      <c r="D773" s="47" t="s">
        <v>104</v>
      </c>
      <c r="E773" s="47" t="s">
        <v>225</v>
      </c>
      <c r="F773" s="47" t="s">
        <v>17</v>
      </c>
      <c r="G773" s="45">
        <f>G774</f>
        <v>6637.42</v>
      </c>
      <c r="H773" s="45">
        <f>H774</f>
        <v>6637.42</v>
      </c>
      <c r="I773" s="101">
        <f t="shared" si="114"/>
        <v>100</v>
      </c>
    </row>
    <row r="774" spans="1:9" s="71" customFormat="1" ht="21.75" customHeight="1" x14ac:dyDescent="0.2">
      <c r="A774" s="73" t="s">
        <v>444</v>
      </c>
      <c r="B774" s="6" t="s">
        <v>169</v>
      </c>
      <c r="C774" s="47" t="s">
        <v>104</v>
      </c>
      <c r="D774" s="47" t="s">
        <v>104</v>
      </c>
      <c r="E774" s="47" t="s">
        <v>225</v>
      </c>
      <c r="F774" s="47" t="s">
        <v>445</v>
      </c>
      <c r="G774" s="45">
        <v>6637.42</v>
      </c>
      <c r="H774" s="45">
        <v>6637.42</v>
      </c>
      <c r="I774" s="101">
        <f t="shared" si="114"/>
        <v>100</v>
      </c>
    </row>
    <row r="775" spans="1:9" ht="36" customHeight="1" x14ac:dyDescent="0.2">
      <c r="A775" s="27" t="s">
        <v>226</v>
      </c>
      <c r="B775" s="28" t="s">
        <v>169</v>
      </c>
      <c r="C775" s="32" t="s">
        <v>104</v>
      </c>
      <c r="D775" s="32" t="s">
        <v>104</v>
      </c>
      <c r="E775" s="32" t="s">
        <v>225</v>
      </c>
      <c r="F775" s="32" t="s">
        <v>76</v>
      </c>
      <c r="G775" s="45">
        <f t="shared" ref="G775:H776" si="115">G776</f>
        <v>160362.57999999999</v>
      </c>
      <c r="H775" s="45">
        <f t="shared" si="115"/>
        <v>160362.57999999999</v>
      </c>
      <c r="I775" s="100">
        <f t="shared" si="114"/>
        <v>100</v>
      </c>
    </row>
    <row r="776" spans="1:9" ht="33" customHeight="1" x14ac:dyDescent="0.2">
      <c r="A776" s="27" t="s">
        <v>77</v>
      </c>
      <c r="B776" s="28" t="s">
        <v>169</v>
      </c>
      <c r="C776" s="32" t="s">
        <v>104</v>
      </c>
      <c r="D776" s="32" t="s">
        <v>104</v>
      </c>
      <c r="E776" s="32" t="s">
        <v>225</v>
      </c>
      <c r="F776" s="32" t="s">
        <v>6</v>
      </c>
      <c r="G776" s="45">
        <f t="shared" si="115"/>
        <v>160362.57999999999</v>
      </c>
      <c r="H776" s="45">
        <f t="shared" si="115"/>
        <v>160362.57999999999</v>
      </c>
      <c r="I776" s="100">
        <f t="shared" si="114"/>
        <v>100</v>
      </c>
    </row>
    <row r="777" spans="1:9" ht="33" customHeight="1" x14ac:dyDescent="0.2">
      <c r="A777" s="27" t="s">
        <v>378</v>
      </c>
      <c r="B777" s="28" t="s">
        <v>169</v>
      </c>
      <c r="C777" s="32" t="s">
        <v>104</v>
      </c>
      <c r="D777" s="32" t="s">
        <v>104</v>
      </c>
      <c r="E777" s="32" t="s">
        <v>225</v>
      </c>
      <c r="F777" s="32" t="s">
        <v>352</v>
      </c>
      <c r="G777" s="45">
        <v>160362.57999999999</v>
      </c>
      <c r="H777" s="46">
        <v>160362.57999999999</v>
      </c>
      <c r="I777" s="100">
        <f t="shared" si="114"/>
        <v>100</v>
      </c>
    </row>
    <row r="778" spans="1:9" s="54" customFormat="1" ht="24" customHeight="1" x14ac:dyDescent="0.2">
      <c r="A778" s="49" t="s">
        <v>29</v>
      </c>
      <c r="B778" s="50" t="s">
        <v>169</v>
      </c>
      <c r="C778" s="52" t="s">
        <v>104</v>
      </c>
      <c r="D778" s="52" t="s">
        <v>96</v>
      </c>
      <c r="E778" s="52" t="s">
        <v>63</v>
      </c>
      <c r="F778" s="52" t="s">
        <v>2</v>
      </c>
      <c r="G778" s="53">
        <f>G779</f>
        <v>11729672</v>
      </c>
      <c r="H778" s="53">
        <f>H779</f>
        <v>11697373.74</v>
      </c>
      <c r="I778" s="99">
        <f t="shared" si="114"/>
        <v>99.724644815302597</v>
      </c>
    </row>
    <row r="779" spans="1:9" s="74" customFormat="1" ht="31.5" customHeight="1" x14ac:dyDescent="0.2">
      <c r="A779" s="48" t="s">
        <v>260</v>
      </c>
      <c r="B779" s="6" t="s">
        <v>169</v>
      </c>
      <c r="C779" s="47" t="s">
        <v>104</v>
      </c>
      <c r="D779" s="47" t="s">
        <v>96</v>
      </c>
      <c r="E779" s="47" t="s">
        <v>105</v>
      </c>
      <c r="F779" s="47" t="s">
        <v>2</v>
      </c>
      <c r="G779" s="45">
        <f>G780</f>
        <v>11729672</v>
      </c>
      <c r="H779" s="45">
        <f>H780</f>
        <v>11697373.74</v>
      </c>
      <c r="I779" s="101">
        <f t="shared" si="114"/>
        <v>99.724644815302597</v>
      </c>
    </row>
    <row r="780" spans="1:9" s="74" customFormat="1" ht="35.25" customHeight="1" x14ac:dyDescent="0.2">
      <c r="A780" s="43" t="s">
        <v>264</v>
      </c>
      <c r="B780" s="6" t="s">
        <v>169</v>
      </c>
      <c r="C780" s="47" t="s">
        <v>104</v>
      </c>
      <c r="D780" s="47" t="s">
        <v>96</v>
      </c>
      <c r="E780" s="47" t="s">
        <v>152</v>
      </c>
      <c r="F780" s="47" t="s">
        <v>2</v>
      </c>
      <c r="G780" s="45">
        <f>G781+G794</f>
        <v>11729672</v>
      </c>
      <c r="H780" s="45">
        <f>H781+H794</f>
        <v>11697373.74</v>
      </c>
      <c r="I780" s="101">
        <f t="shared" si="114"/>
        <v>99.724644815302597</v>
      </c>
    </row>
    <row r="781" spans="1:9" s="74" customFormat="1" ht="29.25" customHeight="1" x14ac:dyDescent="0.2">
      <c r="A781" s="43" t="s">
        <v>30</v>
      </c>
      <c r="B781" s="6" t="s">
        <v>169</v>
      </c>
      <c r="C781" s="47" t="s">
        <v>104</v>
      </c>
      <c r="D781" s="47" t="s">
        <v>96</v>
      </c>
      <c r="E781" s="47" t="s">
        <v>128</v>
      </c>
      <c r="F781" s="47" t="s">
        <v>2</v>
      </c>
      <c r="G781" s="45">
        <f>G782+G787+G791</f>
        <v>11585150</v>
      </c>
      <c r="H781" s="45">
        <f>H782+H787+H791</f>
        <v>11552851.74</v>
      </c>
      <c r="I781" s="101">
        <f t="shared" si="114"/>
        <v>99.721209824646209</v>
      </c>
    </row>
    <row r="782" spans="1:9" s="74" customFormat="1" ht="59.25" customHeight="1" x14ac:dyDescent="0.2">
      <c r="A782" s="43" t="s">
        <v>189</v>
      </c>
      <c r="B782" s="6" t="s">
        <v>169</v>
      </c>
      <c r="C782" s="47" t="s">
        <v>104</v>
      </c>
      <c r="D782" s="47" t="s">
        <v>96</v>
      </c>
      <c r="E782" s="47" t="s">
        <v>128</v>
      </c>
      <c r="F782" s="47" t="s">
        <v>69</v>
      </c>
      <c r="G782" s="45">
        <f>G783</f>
        <v>10099865</v>
      </c>
      <c r="H782" s="45">
        <f>H783</f>
        <v>10099865</v>
      </c>
      <c r="I782" s="101">
        <f t="shared" si="114"/>
        <v>100</v>
      </c>
    </row>
    <row r="783" spans="1:9" s="74" customFormat="1" ht="21" customHeight="1" x14ac:dyDescent="0.2">
      <c r="A783" s="43" t="s">
        <v>16</v>
      </c>
      <c r="B783" s="6" t="s">
        <v>169</v>
      </c>
      <c r="C783" s="47" t="s">
        <v>104</v>
      </c>
      <c r="D783" s="47" t="s">
        <v>96</v>
      </c>
      <c r="E783" s="47" t="s">
        <v>128</v>
      </c>
      <c r="F783" s="47" t="s">
        <v>17</v>
      </c>
      <c r="G783" s="45">
        <f>G784+G786+G785</f>
        <v>10099865</v>
      </c>
      <c r="H783" s="45">
        <f>H784+H786+H785</f>
        <v>10099865</v>
      </c>
      <c r="I783" s="101">
        <f t="shared" si="114"/>
        <v>100</v>
      </c>
    </row>
    <row r="784" spans="1:9" s="74" customFormat="1" ht="21" customHeight="1" x14ac:dyDescent="0.2">
      <c r="A784" s="43" t="s">
        <v>371</v>
      </c>
      <c r="B784" s="6" t="s">
        <v>169</v>
      </c>
      <c r="C784" s="47" t="s">
        <v>104</v>
      </c>
      <c r="D784" s="47" t="s">
        <v>96</v>
      </c>
      <c r="E784" s="47" t="s">
        <v>128</v>
      </c>
      <c r="F784" s="47" t="s">
        <v>357</v>
      </c>
      <c r="G784" s="45">
        <v>7703949.1600000001</v>
      </c>
      <c r="H784" s="46">
        <v>7703949.1600000001</v>
      </c>
      <c r="I784" s="101">
        <f t="shared" si="114"/>
        <v>100</v>
      </c>
    </row>
    <row r="785" spans="1:9" s="81" customFormat="1" ht="32.25" customHeight="1" x14ac:dyDescent="0.2">
      <c r="A785" s="43" t="s">
        <v>443</v>
      </c>
      <c r="B785" s="6" t="s">
        <v>169</v>
      </c>
      <c r="C785" s="47" t="s">
        <v>104</v>
      </c>
      <c r="D785" s="47" t="s">
        <v>96</v>
      </c>
      <c r="E785" s="47" t="s">
        <v>128</v>
      </c>
      <c r="F785" s="47" t="s">
        <v>405</v>
      </c>
      <c r="G785" s="45">
        <v>7545</v>
      </c>
      <c r="H785" s="46">
        <v>7545</v>
      </c>
      <c r="I785" s="101"/>
    </row>
    <row r="786" spans="1:9" s="74" customFormat="1" ht="44.25" customHeight="1" x14ac:dyDescent="0.2">
      <c r="A786" s="43" t="s">
        <v>372</v>
      </c>
      <c r="B786" s="6" t="s">
        <v>169</v>
      </c>
      <c r="C786" s="47" t="s">
        <v>104</v>
      </c>
      <c r="D786" s="47" t="s">
        <v>96</v>
      </c>
      <c r="E786" s="47" t="s">
        <v>128</v>
      </c>
      <c r="F786" s="47" t="s">
        <v>358</v>
      </c>
      <c r="G786" s="45">
        <v>2388370.84</v>
      </c>
      <c r="H786" s="46">
        <v>2388370.84</v>
      </c>
      <c r="I786" s="101">
        <f t="shared" si="114"/>
        <v>100</v>
      </c>
    </row>
    <row r="787" spans="1:9" s="74" customFormat="1" ht="35.25" customHeight="1" x14ac:dyDescent="0.2">
      <c r="A787" s="43" t="s">
        <v>156</v>
      </c>
      <c r="B787" s="6" t="s">
        <v>169</v>
      </c>
      <c r="C787" s="47" t="s">
        <v>104</v>
      </c>
      <c r="D787" s="47" t="s">
        <v>96</v>
      </c>
      <c r="E787" s="47" t="s">
        <v>128</v>
      </c>
      <c r="F787" s="47" t="s">
        <v>76</v>
      </c>
      <c r="G787" s="45">
        <f>G788</f>
        <v>1481285</v>
      </c>
      <c r="H787" s="45">
        <f>H788</f>
        <v>1448986.7400000002</v>
      </c>
      <c r="I787" s="101">
        <f t="shared" si="114"/>
        <v>97.81957827156829</v>
      </c>
    </row>
    <row r="788" spans="1:9" s="74" customFormat="1" ht="32.25" customHeight="1" x14ac:dyDescent="0.2">
      <c r="A788" s="43" t="s">
        <v>77</v>
      </c>
      <c r="B788" s="6" t="s">
        <v>169</v>
      </c>
      <c r="C788" s="47" t="s">
        <v>104</v>
      </c>
      <c r="D788" s="47" t="s">
        <v>96</v>
      </c>
      <c r="E788" s="47" t="s">
        <v>128</v>
      </c>
      <c r="F788" s="47" t="s">
        <v>6</v>
      </c>
      <c r="G788" s="45">
        <f>G789+G790</f>
        <v>1481285</v>
      </c>
      <c r="H788" s="45">
        <f>H789+H790</f>
        <v>1448986.7400000002</v>
      </c>
      <c r="I788" s="101">
        <f t="shared" si="114"/>
        <v>97.81957827156829</v>
      </c>
    </row>
    <row r="789" spans="1:9" s="74" customFormat="1" ht="32.25" customHeight="1" x14ac:dyDescent="0.2">
      <c r="A789" s="43" t="s">
        <v>378</v>
      </c>
      <c r="B789" s="6" t="s">
        <v>169</v>
      </c>
      <c r="C789" s="47" t="s">
        <v>104</v>
      </c>
      <c r="D789" s="47" t="s">
        <v>96</v>
      </c>
      <c r="E789" s="47" t="s">
        <v>128</v>
      </c>
      <c r="F789" s="47" t="s">
        <v>352</v>
      </c>
      <c r="G789" s="45">
        <v>1164401.8700000001</v>
      </c>
      <c r="H789" s="46">
        <v>1132103.6100000001</v>
      </c>
      <c r="I789" s="101">
        <f t="shared" ref="I789" si="116">H789/G789*100</f>
        <v>97.22619304965562</v>
      </c>
    </row>
    <row r="790" spans="1:9" s="74" customFormat="1" ht="32.25" customHeight="1" x14ac:dyDescent="0.2">
      <c r="A790" s="43" t="s">
        <v>438</v>
      </c>
      <c r="B790" s="6" t="s">
        <v>169</v>
      </c>
      <c r="C790" s="47" t="s">
        <v>104</v>
      </c>
      <c r="D790" s="47" t="s">
        <v>96</v>
      </c>
      <c r="E790" s="47" t="s">
        <v>128</v>
      </c>
      <c r="F790" s="47" t="s">
        <v>395</v>
      </c>
      <c r="G790" s="45">
        <v>316883.13</v>
      </c>
      <c r="H790" s="46">
        <v>316883.13</v>
      </c>
      <c r="I790" s="101">
        <f t="shared" si="114"/>
        <v>100</v>
      </c>
    </row>
    <row r="791" spans="1:9" s="74" customFormat="1" ht="21" customHeight="1" outlineLevel="5" x14ac:dyDescent="0.2">
      <c r="A791" s="43" t="s">
        <v>79</v>
      </c>
      <c r="B791" s="6" t="s">
        <v>169</v>
      </c>
      <c r="C791" s="47" t="s">
        <v>104</v>
      </c>
      <c r="D791" s="47" t="s">
        <v>96</v>
      </c>
      <c r="E791" s="47" t="s">
        <v>128</v>
      </c>
      <c r="F791" s="47" t="s">
        <v>80</v>
      </c>
      <c r="G791" s="45">
        <f>G792</f>
        <v>4000</v>
      </c>
      <c r="H791" s="45">
        <f>H792</f>
        <v>4000</v>
      </c>
      <c r="I791" s="101">
        <f t="shared" si="114"/>
        <v>100</v>
      </c>
    </row>
    <row r="792" spans="1:9" s="74" customFormat="1" ht="24.75" customHeight="1" outlineLevel="5" x14ac:dyDescent="0.2">
      <c r="A792" s="43" t="s">
        <v>9</v>
      </c>
      <c r="B792" s="6" t="s">
        <v>169</v>
      </c>
      <c r="C792" s="47" t="s">
        <v>104</v>
      </c>
      <c r="D792" s="47" t="s">
        <v>96</v>
      </c>
      <c r="E792" s="47" t="s">
        <v>128</v>
      </c>
      <c r="F792" s="47" t="s">
        <v>10</v>
      </c>
      <c r="G792" s="45">
        <f>G793</f>
        <v>4000</v>
      </c>
      <c r="H792" s="45">
        <f>H793</f>
        <v>4000</v>
      </c>
      <c r="I792" s="101">
        <f t="shared" si="114"/>
        <v>100</v>
      </c>
    </row>
    <row r="793" spans="1:9" s="74" customFormat="1" ht="24.75" customHeight="1" outlineLevel="5" x14ac:dyDescent="0.2">
      <c r="A793" s="43" t="s">
        <v>390</v>
      </c>
      <c r="B793" s="6" t="s">
        <v>169</v>
      </c>
      <c r="C793" s="47" t="s">
        <v>104</v>
      </c>
      <c r="D793" s="47" t="s">
        <v>96</v>
      </c>
      <c r="E793" s="47" t="s">
        <v>128</v>
      </c>
      <c r="F793" s="47" t="s">
        <v>354</v>
      </c>
      <c r="G793" s="45">
        <v>4000</v>
      </c>
      <c r="H793" s="46">
        <v>4000</v>
      </c>
      <c r="I793" s="101">
        <f t="shared" si="114"/>
        <v>100</v>
      </c>
    </row>
    <row r="794" spans="1:9" s="74" customFormat="1" ht="36" customHeight="1" outlineLevel="5" x14ac:dyDescent="0.2">
      <c r="A794" s="43" t="s">
        <v>638</v>
      </c>
      <c r="B794" s="6" t="s">
        <v>169</v>
      </c>
      <c r="C794" s="47" t="s">
        <v>104</v>
      </c>
      <c r="D794" s="47" t="s">
        <v>96</v>
      </c>
      <c r="E794" s="47" t="s">
        <v>227</v>
      </c>
      <c r="F794" s="47" t="s">
        <v>2</v>
      </c>
      <c r="G794" s="45">
        <f t="shared" ref="G794:H796" si="117">G795</f>
        <v>144522</v>
      </c>
      <c r="H794" s="45">
        <f t="shared" si="117"/>
        <v>144522</v>
      </c>
      <c r="I794" s="101">
        <f t="shared" si="114"/>
        <v>100</v>
      </c>
    </row>
    <row r="795" spans="1:9" s="74" customFormat="1" ht="34.5" customHeight="1" outlineLevel="5" x14ac:dyDescent="0.2">
      <c r="A795" s="43" t="s">
        <v>156</v>
      </c>
      <c r="B795" s="6" t="s">
        <v>169</v>
      </c>
      <c r="C795" s="47" t="s">
        <v>104</v>
      </c>
      <c r="D795" s="47" t="s">
        <v>96</v>
      </c>
      <c r="E795" s="47" t="s">
        <v>227</v>
      </c>
      <c r="F795" s="47" t="s">
        <v>76</v>
      </c>
      <c r="G795" s="45">
        <f t="shared" si="117"/>
        <v>144522</v>
      </c>
      <c r="H795" s="45">
        <f t="shared" si="117"/>
        <v>144522</v>
      </c>
      <c r="I795" s="101">
        <f t="shared" si="114"/>
        <v>100</v>
      </c>
    </row>
    <row r="796" spans="1:9" s="74" customFormat="1" ht="39" customHeight="1" outlineLevel="5" x14ac:dyDescent="0.2">
      <c r="A796" s="43" t="s">
        <v>77</v>
      </c>
      <c r="B796" s="6" t="s">
        <v>169</v>
      </c>
      <c r="C796" s="47" t="s">
        <v>104</v>
      </c>
      <c r="D796" s="47" t="s">
        <v>96</v>
      </c>
      <c r="E796" s="47" t="s">
        <v>227</v>
      </c>
      <c r="F796" s="47" t="s">
        <v>6</v>
      </c>
      <c r="G796" s="45">
        <f t="shared" si="117"/>
        <v>144522</v>
      </c>
      <c r="H796" s="45">
        <f t="shared" si="117"/>
        <v>144522</v>
      </c>
      <c r="I796" s="101">
        <f t="shared" si="114"/>
        <v>100</v>
      </c>
    </row>
    <row r="797" spans="1:9" s="74" customFormat="1" ht="39" customHeight="1" outlineLevel="5" x14ac:dyDescent="0.2">
      <c r="A797" s="43" t="s">
        <v>378</v>
      </c>
      <c r="B797" s="6" t="s">
        <v>169</v>
      </c>
      <c r="C797" s="47" t="s">
        <v>104</v>
      </c>
      <c r="D797" s="47" t="s">
        <v>96</v>
      </c>
      <c r="E797" s="47" t="s">
        <v>227</v>
      </c>
      <c r="F797" s="47" t="s">
        <v>352</v>
      </c>
      <c r="G797" s="45">
        <v>144522</v>
      </c>
      <c r="H797" s="46">
        <v>144522</v>
      </c>
      <c r="I797" s="101">
        <f t="shared" si="114"/>
        <v>100</v>
      </c>
    </row>
    <row r="798" spans="1:9" s="54" customFormat="1" ht="24.75" customHeight="1" outlineLevel="5" x14ac:dyDescent="0.2">
      <c r="A798" s="57" t="s">
        <v>34</v>
      </c>
      <c r="B798" s="50" t="s">
        <v>169</v>
      </c>
      <c r="C798" s="52" t="s">
        <v>137</v>
      </c>
      <c r="D798" s="52" t="s">
        <v>62</v>
      </c>
      <c r="E798" s="52" t="s">
        <v>63</v>
      </c>
      <c r="F798" s="52" t="s">
        <v>2</v>
      </c>
      <c r="G798" s="53">
        <f>G807+G799</f>
        <v>3474762.7299999995</v>
      </c>
      <c r="H798" s="53">
        <f>H807+H799</f>
        <v>3390415.4699999997</v>
      </c>
      <c r="I798" s="99">
        <f t="shared" si="114"/>
        <v>97.572574976939507</v>
      </c>
    </row>
    <row r="799" spans="1:9" s="54" customFormat="1" ht="21" customHeight="1" outlineLevel="5" x14ac:dyDescent="0.2">
      <c r="A799" s="55" t="s">
        <v>186</v>
      </c>
      <c r="B799" s="36" t="s">
        <v>169</v>
      </c>
      <c r="C799" s="56" t="s">
        <v>137</v>
      </c>
      <c r="D799" s="56" t="s">
        <v>71</v>
      </c>
      <c r="E799" s="56" t="s">
        <v>63</v>
      </c>
      <c r="F799" s="56" t="s">
        <v>2</v>
      </c>
      <c r="G799" s="53">
        <f t="shared" ref="G799:H804" si="118">G800</f>
        <v>756086.95</v>
      </c>
      <c r="H799" s="53">
        <f t="shared" si="118"/>
        <v>756086.95</v>
      </c>
      <c r="I799" s="102">
        <f t="shared" si="114"/>
        <v>100</v>
      </c>
    </row>
    <row r="800" spans="1:9" s="74" customFormat="1" ht="37.5" customHeight="1" outlineLevel="5" x14ac:dyDescent="0.2">
      <c r="A800" s="48" t="s">
        <v>260</v>
      </c>
      <c r="B800" s="6" t="s">
        <v>169</v>
      </c>
      <c r="C800" s="47" t="s">
        <v>137</v>
      </c>
      <c r="D800" s="47" t="s">
        <v>71</v>
      </c>
      <c r="E800" s="47" t="s">
        <v>105</v>
      </c>
      <c r="F800" s="47" t="s">
        <v>2</v>
      </c>
      <c r="G800" s="45">
        <f>G801</f>
        <v>756086.95</v>
      </c>
      <c r="H800" s="45">
        <f>H801</f>
        <v>756086.95</v>
      </c>
      <c r="I800" s="101">
        <f t="shared" si="114"/>
        <v>100</v>
      </c>
    </row>
    <row r="801" spans="1:9" ht="25.5" customHeight="1" outlineLevel="5" x14ac:dyDescent="0.2">
      <c r="A801" s="31" t="s">
        <v>346</v>
      </c>
      <c r="B801" s="28" t="s">
        <v>169</v>
      </c>
      <c r="C801" s="32" t="s">
        <v>137</v>
      </c>
      <c r="D801" s="32" t="s">
        <v>71</v>
      </c>
      <c r="E801" s="32" t="s">
        <v>114</v>
      </c>
      <c r="F801" s="32" t="s">
        <v>2</v>
      </c>
      <c r="G801" s="45">
        <f t="shared" si="118"/>
        <v>756086.95</v>
      </c>
      <c r="H801" s="45">
        <f t="shared" si="118"/>
        <v>756086.95</v>
      </c>
      <c r="I801" s="100">
        <f t="shared" si="114"/>
        <v>100</v>
      </c>
    </row>
    <row r="802" spans="1:9" ht="23.25" customHeight="1" outlineLevel="5" x14ac:dyDescent="0.2">
      <c r="A802" s="31" t="s">
        <v>440</v>
      </c>
      <c r="B802" s="28" t="s">
        <v>169</v>
      </c>
      <c r="C802" s="32" t="s">
        <v>137</v>
      </c>
      <c r="D802" s="32" t="s">
        <v>71</v>
      </c>
      <c r="E802" s="32" t="s">
        <v>439</v>
      </c>
      <c r="F802" s="32" t="s">
        <v>2</v>
      </c>
      <c r="G802" s="45">
        <f t="shared" si="118"/>
        <v>756086.95</v>
      </c>
      <c r="H802" s="45">
        <f t="shared" si="118"/>
        <v>756086.95</v>
      </c>
      <c r="I802" s="100">
        <f t="shared" si="114"/>
        <v>100</v>
      </c>
    </row>
    <row r="803" spans="1:9" ht="50.25" customHeight="1" outlineLevel="5" x14ac:dyDescent="0.2">
      <c r="A803" s="31" t="s">
        <v>194</v>
      </c>
      <c r="B803" s="28" t="s">
        <v>169</v>
      </c>
      <c r="C803" s="32" t="s">
        <v>137</v>
      </c>
      <c r="D803" s="32" t="s">
        <v>71</v>
      </c>
      <c r="E803" s="32" t="s">
        <v>441</v>
      </c>
      <c r="F803" s="32" t="s">
        <v>2</v>
      </c>
      <c r="G803" s="45">
        <f t="shared" si="118"/>
        <v>756086.95</v>
      </c>
      <c r="H803" s="45">
        <f t="shared" si="118"/>
        <v>756086.95</v>
      </c>
      <c r="I803" s="100">
        <f t="shared" si="114"/>
        <v>100</v>
      </c>
    </row>
    <row r="804" spans="1:9" ht="29.25" customHeight="1" outlineLevel="5" x14ac:dyDescent="0.2">
      <c r="A804" s="31" t="s">
        <v>126</v>
      </c>
      <c r="B804" s="28" t="s">
        <v>169</v>
      </c>
      <c r="C804" s="32" t="s">
        <v>137</v>
      </c>
      <c r="D804" s="32" t="s">
        <v>71</v>
      </c>
      <c r="E804" s="32" t="s">
        <v>441</v>
      </c>
      <c r="F804" s="32" t="s">
        <v>127</v>
      </c>
      <c r="G804" s="45">
        <f t="shared" si="118"/>
        <v>756086.95</v>
      </c>
      <c r="H804" s="45">
        <f t="shared" si="118"/>
        <v>756086.95</v>
      </c>
      <c r="I804" s="100">
        <f t="shared" si="114"/>
        <v>100</v>
      </c>
    </row>
    <row r="805" spans="1:9" ht="32.25" customHeight="1" outlineLevel="5" x14ac:dyDescent="0.2">
      <c r="A805" s="31" t="s">
        <v>47</v>
      </c>
      <c r="B805" s="28" t="s">
        <v>169</v>
      </c>
      <c r="C805" s="32" t="s">
        <v>137</v>
      </c>
      <c r="D805" s="32" t="s">
        <v>71</v>
      </c>
      <c r="E805" s="32" t="s">
        <v>441</v>
      </c>
      <c r="F805" s="32" t="s">
        <v>48</v>
      </c>
      <c r="G805" s="45">
        <f>G806</f>
        <v>756086.95</v>
      </c>
      <c r="H805" s="45">
        <f>H806</f>
        <v>756086.95</v>
      </c>
      <c r="I805" s="100">
        <f t="shared" si="114"/>
        <v>100</v>
      </c>
    </row>
    <row r="806" spans="1:9" ht="32.25" customHeight="1" outlineLevel="5" x14ac:dyDescent="0.2">
      <c r="A806" s="31" t="s">
        <v>381</v>
      </c>
      <c r="B806" s="28" t="s">
        <v>169</v>
      </c>
      <c r="C806" s="32" t="s">
        <v>137</v>
      </c>
      <c r="D806" s="32" t="s">
        <v>71</v>
      </c>
      <c r="E806" s="32" t="s">
        <v>441</v>
      </c>
      <c r="F806" s="32" t="s">
        <v>353</v>
      </c>
      <c r="G806" s="45">
        <v>756086.95</v>
      </c>
      <c r="H806" s="46">
        <v>756086.95</v>
      </c>
      <c r="I806" s="100">
        <f t="shared" si="114"/>
        <v>100</v>
      </c>
    </row>
    <row r="807" spans="1:9" s="54" customFormat="1" ht="21.75" customHeight="1" outlineLevel="5" x14ac:dyDescent="0.2">
      <c r="A807" s="35" t="s">
        <v>39</v>
      </c>
      <c r="B807" s="36" t="s">
        <v>169</v>
      </c>
      <c r="C807" s="56" t="s">
        <v>137</v>
      </c>
      <c r="D807" s="56" t="s">
        <v>74</v>
      </c>
      <c r="E807" s="56" t="s">
        <v>63</v>
      </c>
      <c r="F807" s="56" t="s">
        <v>2</v>
      </c>
      <c r="G807" s="53">
        <f>G810</f>
        <v>2718675.78</v>
      </c>
      <c r="H807" s="53">
        <f>H810</f>
        <v>2634328.52</v>
      </c>
      <c r="I807" s="102">
        <f t="shared" si="114"/>
        <v>96.897487349521327</v>
      </c>
    </row>
    <row r="808" spans="1:9" s="74" customFormat="1" ht="35.25" customHeight="1" outlineLevel="5" x14ac:dyDescent="0.2">
      <c r="A808" s="31" t="s">
        <v>266</v>
      </c>
      <c r="B808" s="28" t="s">
        <v>169</v>
      </c>
      <c r="C808" s="32" t="s">
        <v>137</v>
      </c>
      <c r="D808" s="32" t="s">
        <v>74</v>
      </c>
      <c r="E808" s="32" t="s">
        <v>105</v>
      </c>
      <c r="F808" s="32" t="s">
        <v>2</v>
      </c>
      <c r="G808" s="45">
        <f t="shared" ref="G808:H811" si="119">G809</f>
        <v>2718675.78</v>
      </c>
      <c r="H808" s="45">
        <f t="shared" si="119"/>
        <v>2634328.52</v>
      </c>
      <c r="I808" s="100">
        <f t="shared" si="114"/>
        <v>96.897487349521327</v>
      </c>
    </row>
    <row r="809" spans="1:9" ht="34.5" customHeight="1" outlineLevel="5" x14ac:dyDescent="0.2">
      <c r="A809" s="27" t="s">
        <v>264</v>
      </c>
      <c r="B809" s="28" t="s">
        <v>169</v>
      </c>
      <c r="C809" s="32" t="s">
        <v>137</v>
      </c>
      <c r="D809" s="32" t="s">
        <v>74</v>
      </c>
      <c r="E809" s="32" t="s">
        <v>152</v>
      </c>
      <c r="F809" s="32" t="s">
        <v>2</v>
      </c>
      <c r="G809" s="45">
        <f t="shared" si="119"/>
        <v>2718675.78</v>
      </c>
      <c r="H809" s="45">
        <f t="shared" si="119"/>
        <v>2634328.52</v>
      </c>
      <c r="I809" s="100">
        <f t="shared" si="114"/>
        <v>96.897487349521327</v>
      </c>
    </row>
    <row r="810" spans="1:9" ht="76.5" customHeight="1" outlineLevel="5" x14ac:dyDescent="0.2">
      <c r="A810" s="31" t="s">
        <v>161</v>
      </c>
      <c r="B810" s="28" t="s">
        <v>169</v>
      </c>
      <c r="C810" s="32" t="s">
        <v>137</v>
      </c>
      <c r="D810" s="32" t="s">
        <v>74</v>
      </c>
      <c r="E810" s="32" t="s">
        <v>139</v>
      </c>
      <c r="F810" s="32" t="s">
        <v>2</v>
      </c>
      <c r="G810" s="45">
        <f t="shared" si="119"/>
        <v>2718675.78</v>
      </c>
      <c r="H810" s="45">
        <f t="shared" si="119"/>
        <v>2634328.52</v>
      </c>
      <c r="I810" s="100">
        <f t="shared" si="114"/>
        <v>96.897487349521327</v>
      </c>
    </row>
    <row r="811" spans="1:9" ht="18.75" customHeight="1" outlineLevel="5" x14ac:dyDescent="0.2">
      <c r="A811" s="27" t="s">
        <v>126</v>
      </c>
      <c r="B811" s="28" t="s">
        <v>169</v>
      </c>
      <c r="C811" s="32" t="s">
        <v>137</v>
      </c>
      <c r="D811" s="32" t="s">
        <v>74</v>
      </c>
      <c r="E811" s="32" t="s">
        <v>139</v>
      </c>
      <c r="F811" s="32" t="s">
        <v>127</v>
      </c>
      <c r="G811" s="45">
        <f t="shared" si="119"/>
        <v>2718675.78</v>
      </c>
      <c r="H811" s="45">
        <f t="shared" si="119"/>
        <v>2634328.52</v>
      </c>
      <c r="I811" s="100">
        <f t="shared" si="114"/>
        <v>96.897487349521327</v>
      </c>
    </row>
    <row r="812" spans="1:9" ht="20.25" customHeight="1" outlineLevel="5" x14ac:dyDescent="0.2">
      <c r="A812" s="27" t="s">
        <v>37</v>
      </c>
      <c r="B812" s="28" t="s">
        <v>169</v>
      </c>
      <c r="C812" s="32" t="s">
        <v>137</v>
      </c>
      <c r="D812" s="32" t="s">
        <v>74</v>
      </c>
      <c r="E812" s="32" t="s">
        <v>139</v>
      </c>
      <c r="F812" s="32" t="s">
        <v>38</v>
      </c>
      <c r="G812" s="45">
        <f>G813</f>
        <v>2718675.78</v>
      </c>
      <c r="H812" s="45">
        <f>H813</f>
        <v>2634328.52</v>
      </c>
      <c r="I812" s="100">
        <f t="shared" si="114"/>
        <v>96.897487349521327</v>
      </c>
    </row>
    <row r="813" spans="1:9" ht="39" customHeight="1" outlineLevel="5" x14ac:dyDescent="0.2">
      <c r="A813" s="31" t="s">
        <v>380</v>
      </c>
      <c r="B813" s="28" t="s">
        <v>169</v>
      </c>
      <c r="C813" s="32" t="s">
        <v>137</v>
      </c>
      <c r="D813" s="32" t="s">
        <v>74</v>
      </c>
      <c r="E813" s="32" t="s">
        <v>139</v>
      </c>
      <c r="F813" s="32" t="s">
        <v>365</v>
      </c>
      <c r="G813" s="45">
        <v>2718675.78</v>
      </c>
      <c r="H813" s="46">
        <v>2634328.52</v>
      </c>
      <c r="I813" s="100">
        <f t="shared" si="114"/>
        <v>96.897487349521327</v>
      </c>
    </row>
    <row r="814" spans="1:9" s="54" customFormat="1" ht="24" customHeight="1" outlineLevel="5" x14ac:dyDescent="0.2">
      <c r="A814" s="57" t="s">
        <v>40</v>
      </c>
      <c r="B814" s="50" t="s">
        <v>169</v>
      </c>
      <c r="C814" s="52" t="s">
        <v>81</v>
      </c>
      <c r="D814" s="52" t="s">
        <v>62</v>
      </c>
      <c r="E814" s="52" t="s">
        <v>63</v>
      </c>
      <c r="F814" s="52" t="s">
        <v>2</v>
      </c>
      <c r="G814" s="53">
        <f t="shared" ref="G814:H815" si="120">G815</f>
        <v>1884097</v>
      </c>
      <c r="H814" s="53">
        <f t="shared" si="120"/>
        <v>1884097</v>
      </c>
      <c r="I814" s="99">
        <f t="shared" si="114"/>
        <v>100</v>
      </c>
    </row>
    <row r="815" spans="1:9" s="54" customFormat="1" ht="19.5" customHeight="1" outlineLevel="5" x14ac:dyDescent="0.2">
      <c r="A815" s="35" t="s">
        <v>178</v>
      </c>
      <c r="B815" s="36" t="s">
        <v>169</v>
      </c>
      <c r="C815" s="56" t="s">
        <v>81</v>
      </c>
      <c r="D815" s="56" t="s">
        <v>64</v>
      </c>
      <c r="E815" s="56" t="s">
        <v>63</v>
      </c>
      <c r="F815" s="56" t="s">
        <v>2</v>
      </c>
      <c r="G815" s="53">
        <f t="shared" si="120"/>
        <v>1884097</v>
      </c>
      <c r="H815" s="53">
        <f t="shared" si="120"/>
        <v>1884097</v>
      </c>
      <c r="I815" s="102">
        <f t="shared" si="114"/>
        <v>100</v>
      </c>
    </row>
    <row r="816" spans="1:9" s="74" customFormat="1" ht="30" customHeight="1" outlineLevel="5" x14ac:dyDescent="0.2">
      <c r="A816" s="48" t="s">
        <v>639</v>
      </c>
      <c r="B816" s="6" t="s">
        <v>169</v>
      </c>
      <c r="C816" s="47" t="s">
        <v>81</v>
      </c>
      <c r="D816" s="47" t="s">
        <v>64</v>
      </c>
      <c r="E816" s="47" t="s">
        <v>140</v>
      </c>
      <c r="F816" s="47" t="s">
        <v>2</v>
      </c>
      <c r="G816" s="45">
        <f>G817+G821</f>
        <v>1884097</v>
      </c>
      <c r="H816" s="45">
        <f>H817+H821</f>
        <v>1884097</v>
      </c>
      <c r="I816" s="101">
        <f t="shared" si="114"/>
        <v>100</v>
      </c>
    </row>
    <row r="817" spans="1:9" ht="35.25" customHeight="1" outlineLevel="5" x14ac:dyDescent="0.2">
      <c r="A817" s="31" t="s">
        <v>41</v>
      </c>
      <c r="B817" s="28" t="s">
        <v>169</v>
      </c>
      <c r="C817" s="32" t="s">
        <v>81</v>
      </c>
      <c r="D817" s="32" t="s">
        <v>64</v>
      </c>
      <c r="E817" s="32" t="s">
        <v>141</v>
      </c>
      <c r="F817" s="32" t="s">
        <v>2</v>
      </c>
      <c r="G817" s="45">
        <f t="shared" ref="G817:H819" si="121">G818</f>
        <v>520379.35</v>
      </c>
      <c r="H817" s="45">
        <f t="shared" si="121"/>
        <v>520379.35</v>
      </c>
      <c r="I817" s="100">
        <f t="shared" si="114"/>
        <v>100</v>
      </c>
    </row>
    <row r="818" spans="1:9" ht="33" customHeight="1" outlineLevel="5" x14ac:dyDescent="0.2">
      <c r="A818" s="27" t="s">
        <v>109</v>
      </c>
      <c r="B818" s="28" t="s">
        <v>169</v>
      </c>
      <c r="C818" s="32" t="s">
        <v>81</v>
      </c>
      <c r="D818" s="32" t="s">
        <v>64</v>
      </c>
      <c r="E818" s="32" t="s">
        <v>141</v>
      </c>
      <c r="F818" s="32" t="s">
        <v>86</v>
      </c>
      <c r="G818" s="45">
        <f t="shared" si="121"/>
        <v>520379.35</v>
      </c>
      <c r="H818" s="45">
        <f t="shared" si="121"/>
        <v>520379.35</v>
      </c>
      <c r="I818" s="100">
        <f t="shared" si="114"/>
        <v>100</v>
      </c>
    </row>
    <row r="819" spans="1:9" ht="25.5" customHeight="1" outlineLevel="5" x14ac:dyDescent="0.2">
      <c r="A819" s="27" t="s">
        <v>45</v>
      </c>
      <c r="B819" s="28" t="s">
        <v>169</v>
      </c>
      <c r="C819" s="32" t="s">
        <v>81</v>
      </c>
      <c r="D819" s="32" t="s">
        <v>64</v>
      </c>
      <c r="E819" s="32" t="s">
        <v>141</v>
      </c>
      <c r="F819" s="32" t="s">
        <v>46</v>
      </c>
      <c r="G819" s="45">
        <f t="shared" si="121"/>
        <v>520379.35</v>
      </c>
      <c r="H819" s="45">
        <f t="shared" si="121"/>
        <v>520379.35</v>
      </c>
      <c r="I819" s="100">
        <f t="shared" si="114"/>
        <v>100</v>
      </c>
    </row>
    <row r="820" spans="1:9" s="40" customFormat="1" ht="25.5" customHeight="1" outlineLevel="5" x14ac:dyDescent="0.2">
      <c r="A820" s="27" t="s">
        <v>386</v>
      </c>
      <c r="B820" s="28" t="s">
        <v>169</v>
      </c>
      <c r="C820" s="32" t="s">
        <v>81</v>
      </c>
      <c r="D820" s="32" t="s">
        <v>64</v>
      </c>
      <c r="E820" s="32" t="s">
        <v>141</v>
      </c>
      <c r="F820" s="32" t="s">
        <v>368</v>
      </c>
      <c r="G820" s="45">
        <v>520379.35</v>
      </c>
      <c r="H820" s="46">
        <v>520379.35</v>
      </c>
      <c r="I820" s="100">
        <f t="shared" ref="I820:I824" si="122">H820/G820*100</f>
        <v>100</v>
      </c>
    </row>
    <row r="821" spans="1:9" s="40" customFormat="1" ht="32.25" customHeight="1" outlineLevel="5" x14ac:dyDescent="0.2">
      <c r="A821" s="27" t="s">
        <v>442</v>
      </c>
      <c r="B821" s="28" t="s">
        <v>169</v>
      </c>
      <c r="C821" s="32" t="s">
        <v>81</v>
      </c>
      <c r="D821" s="32" t="s">
        <v>64</v>
      </c>
      <c r="E821" s="32" t="s">
        <v>234</v>
      </c>
      <c r="F821" s="32" t="s">
        <v>2</v>
      </c>
      <c r="G821" s="45">
        <f t="shared" ref="G821:H823" si="123">G822</f>
        <v>1363717.65</v>
      </c>
      <c r="H821" s="45">
        <f t="shared" si="123"/>
        <v>1363717.65</v>
      </c>
      <c r="I821" s="100">
        <f t="shared" si="122"/>
        <v>100</v>
      </c>
    </row>
    <row r="822" spans="1:9" s="40" customFormat="1" ht="34.5" customHeight="1" outlineLevel="5" x14ac:dyDescent="0.2">
      <c r="A822" s="27" t="s">
        <v>109</v>
      </c>
      <c r="B822" s="28" t="s">
        <v>169</v>
      </c>
      <c r="C822" s="32" t="s">
        <v>81</v>
      </c>
      <c r="D822" s="32" t="s">
        <v>64</v>
      </c>
      <c r="E822" s="32" t="s">
        <v>234</v>
      </c>
      <c r="F822" s="32" t="s">
        <v>86</v>
      </c>
      <c r="G822" s="45">
        <f t="shared" si="123"/>
        <v>1363717.65</v>
      </c>
      <c r="H822" s="45">
        <f t="shared" si="123"/>
        <v>1363717.65</v>
      </c>
      <c r="I822" s="100">
        <f t="shared" si="122"/>
        <v>100</v>
      </c>
    </row>
    <row r="823" spans="1:9" s="40" customFormat="1" ht="25.5" customHeight="1" outlineLevel="5" x14ac:dyDescent="0.2">
      <c r="A823" s="27" t="s">
        <v>45</v>
      </c>
      <c r="B823" s="28" t="s">
        <v>169</v>
      </c>
      <c r="C823" s="32" t="s">
        <v>81</v>
      </c>
      <c r="D823" s="32" t="s">
        <v>64</v>
      </c>
      <c r="E823" s="32" t="s">
        <v>234</v>
      </c>
      <c r="F823" s="32" t="s">
        <v>46</v>
      </c>
      <c r="G823" s="45">
        <f t="shared" si="123"/>
        <v>1363717.65</v>
      </c>
      <c r="H823" s="45">
        <f t="shared" si="123"/>
        <v>1363717.65</v>
      </c>
      <c r="I823" s="100">
        <f t="shared" si="122"/>
        <v>100</v>
      </c>
    </row>
    <row r="824" spans="1:9" ht="25.5" customHeight="1" outlineLevel="5" x14ac:dyDescent="0.2">
      <c r="A824" s="27" t="s">
        <v>386</v>
      </c>
      <c r="B824" s="28" t="s">
        <v>169</v>
      </c>
      <c r="C824" s="32" t="s">
        <v>81</v>
      </c>
      <c r="D824" s="32" t="s">
        <v>64</v>
      </c>
      <c r="E824" s="32" t="s">
        <v>234</v>
      </c>
      <c r="F824" s="32" t="s">
        <v>368</v>
      </c>
      <c r="G824" s="45">
        <v>1363717.65</v>
      </c>
      <c r="H824" s="46">
        <v>1363717.65</v>
      </c>
      <c r="I824" s="100">
        <f t="shared" si="122"/>
        <v>100</v>
      </c>
    </row>
    <row r="825" spans="1:9" s="59" customFormat="1" ht="46.5" customHeight="1" outlineLevel="5" x14ac:dyDescent="0.2">
      <c r="A825" s="49" t="s">
        <v>344</v>
      </c>
      <c r="B825" s="50" t="s">
        <v>170</v>
      </c>
      <c r="C825" s="51" t="s">
        <v>62</v>
      </c>
      <c r="D825" s="51" t="s">
        <v>62</v>
      </c>
      <c r="E825" s="51" t="s">
        <v>63</v>
      </c>
      <c r="F825" s="51" t="s">
        <v>2</v>
      </c>
      <c r="G825" s="53">
        <f>G826+G879+G1020</f>
        <v>75855384.099999994</v>
      </c>
      <c r="H825" s="53">
        <f>H826+H879+H1020</f>
        <v>75851178.620000005</v>
      </c>
      <c r="I825" s="99">
        <f t="shared" si="114"/>
        <v>99.994455924190646</v>
      </c>
    </row>
    <row r="826" spans="1:9" s="54" customFormat="1" ht="19.5" customHeight="1" outlineLevel="5" x14ac:dyDescent="0.2">
      <c r="A826" s="55" t="s">
        <v>25</v>
      </c>
      <c r="B826" s="36" t="s">
        <v>170</v>
      </c>
      <c r="C826" s="37" t="s">
        <v>104</v>
      </c>
      <c r="D826" s="37" t="s">
        <v>62</v>
      </c>
      <c r="E826" s="37" t="s">
        <v>63</v>
      </c>
      <c r="F826" s="37" t="s">
        <v>2</v>
      </c>
      <c r="G826" s="53">
        <f>G827+G866</f>
        <v>14629743.41</v>
      </c>
      <c r="H826" s="53">
        <f>H827+H866</f>
        <v>14629743.41</v>
      </c>
      <c r="I826" s="102">
        <f t="shared" ref="I826:I911" si="124">H826/G826*100</f>
        <v>100</v>
      </c>
    </row>
    <row r="827" spans="1:9" s="54" customFormat="1" ht="18" customHeight="1" outlineLevel="5" x14ac:dyDescent="0.2">
      <c r="A827" s="55" t="s">
        <v>165</v>
      </c>
      <c r="B827" s="36" t="s">
        <v>170</v>
      </c>
      <c r="C827" s="37" t="s">
        <v>104</v>
      </c>
      <c r="D827" s="37" t="s">
        <v>71</v>
      </c>
      <c r="E827" s="37" t="s">
        <v>63</v>
      </c>
      <c r="F827" s="56" t="s">
        <v>2</v>
      </c>
      <c r="G827" s="53">
        <f>G828+G860</f>
        <v>14195752.23</v>
      </c>
      <c r="H827" s="53">
        <f>H828+H860</f>
        <v>14195752.23</v>
      </c>
      <c r="I827" s="102">
        <f t="shared" si="124"/>
        <v>100</v>
      </c>
    </row>
    <row r="828" spans="1:9" s="74" customFormat="1" ht="49.5" customHeight="1" outlineLevel="5" x14ac:dyDescent="0.2">
      <c r="A828" s="48" t="s">
        <v>261</v>
      </c>
      <c r="B828" s="6" t="s">
        <v>170</v>
      </c>
      <c r="C828" s="44" t="s">
        <v>104</v>
      </c>
      <c r="D828" s="44" t="s">
        <v>71</v>
      </c>
      <c r="E828" s="44" t="s">
        <v>121</v>
      </c>
      <c r="F828" s="47" t="s">
        <v>2</v>
      </c>
      <c r="G828" s="45">
        <f>G829</f>
        <v>13396596.32</v>
      </c>
      <c r="H828" s="45">
        <f>H829</f>
        <v>13396596.32</v>
      </c>
      <c r="I828" s="101">
        <f t="shared" si="124"/>
        <v>100</v>
      </c>
    </row>
    <row r="829" spans="1:9" ht="32.25" customHeight="1" outlineLevel="5" x14ac:dyDescent="0.2">
      <c r="A829" s="27" t="s">
        <v>150</v>
      </c>
      <c r="B829" s="28" t="s">
        <v>170</v>
      </c>
      <c r="C829" s="29" t="s">
        <v>104</v>
      </c>
      <c r="D829" s="29" t="s">
        <v>71</v>
      </c>
      <c r="E829" s="29" t="s">
        <v>122</v>
      </c>
      <c r="F829" s="32" t="s">
        <v>2</v>
      </c>
      <c r="G829" s="45">
        <f>G830+G836+G841+G854</f>
        <v>13396596.32</v>
      </c>
      <c r="H829" s="45">
        <f>H830+H836+H841+H854</f>
        <v>13396596.32</v>
      </c>
      <c r="I829" s="100">
        <f t="shared" si="124"/>
        <v>100</v>
      </c>
    </row>
    <row r="830" spans="1:9" s="74" customFormat="1" ht="39" customHeight="1" outlineLevel="5" x14ac:dyDescent="0.2">
      <c r="A830" s="95" t="s">
        <v>495</v>
      </c>
      <c r="B830" s="28" t="s">
        <v>170</v>
      </c>
      <c r="C830" s="29" t="s">
        <v>104</v>
      </c>
      <c r="D830" s="29" t="s">
        <v>71</v>
      </c>
      <c r="E830" s="93" t="s">
        <v>496</v>
      </c>
      <c r="F830" s="32" t="s">
        <v>2</v>
      </c>
      <c r="G830" s="45">
        <f>G831</f>
        <v>11375503.91</v>
      </c>
      <c r="H830" s="45">
        <f>H831</f>
        <v>11375503.91</v>
      </c>
      <c r="I830" s="100">
        <f t="shared" si="124"/>
        <v>100</v>
      </c>
    </row>
    <row r="831" spans="1:9" s="40" customFormat="1" ht="46.5" customHeight="1" outlineLevel="5" x14ac:dyDescent="0.2">
      <c r="A831" s="48" t="s">
        <v>123</v>
      </c>
      <c r="B831" s="6" t="s">
        <v>170</v>
      </c>
      <c r="C831" s="44" t="s">
        <v>104</v>
      </c>
      <c r="D831" s="44" t="s">
        <v>71</v>
      </c>
      <c r="E831" s="44" t="s">
        <v>124</v>
      </c>
      <c r="F831" s="47" t="s">
        <v>2</v>
      </c>
      <c r="G831" s="45">
        <f t="shared" ref="G831:H832" si="125">G832</f>
        <v>11375503.91</v>
      </c>
      <c r="H831" s="45">
        <f t="shared" si="125"/>
        <v>11375503.91</v>
      </c>
      <c r="I831" s="101">
        <f t="shared" si="124"/>
        <v>100</v>
      </c>
    </row>
    <row r="832" spans="1:9" s="40" customFormat="1" ht="33.75" customHeight="1" outlineLevel="5" x14ac:dyDescent="0.2">
      <c r="A832" s="43" t="s">
        <v>109</v>
      </c>
      <c r="B832" s="6" t="s">
        <v>170</v>
      </c>
      <c r="C832" s="44" t="s">
        <v>104</v>
      </c>
      <c r="D832" s="44" t="s">
        <v>71</v>
      </c>
      <c r="E832" s="44" t="s">
        <v>124</v>
      </c>
      <c r="F832" s="47" t="s">
        <v>86</v>
      </c>
      <c r="G832" s="45">
        <f t="shared" si="125"/>
        <v>11375503.91</v>
      </c>
      <c r="H832" s="45">
        <f t="shared" si="125"/>
        <v>11375503.91</v>
      </c>
      <c r="I832" s="101">
        <f t="shared" si="124"/>
        <v>100</v>
      </c>
    </row>
    <row r="833" spans="1:9" s="40" customFormat="1" ht="24.75" customHeight="1" outlineLevel="5" x14ac:dyDescent="0.2">
      <c r="A833" s="43" t="s">
        <v>45</v>
      </c>
      <c r="B833" s="6" t="s">
        <v>170</v>
      </c>
      <c r="C833" s="44" t="s">
        <v>104</v>
      </c>
      <c r="D833" s="44" t="s">
        <v>71</v>
      </c>
      <c r="E833" s="44" t="s">
        <v>124</v>
      </c>
      <c r="F833" s="47" t="s">
        <v>46</v>
      </c>
      <c r="G833" s="45">
        <f>G834+G835</f>
        <v>11375503.91</v>
      </c>
      <c r="H833" s="45">
        <f>H834+H835</f>
        <v>11375503.91</v>
      </c>
      <c r="I833" s="101">
        <f t="shared" si="124"/>
        <v>100</v>
      </c>
    </row>
    <row r="834" spans="1:9" s="40" customFormat="1" ht="60.75" customHeight="1" outlineLevel="5" x14ac:dyDescent="0.2">
      <c r="A834" s="43" t="s">
        <v>385</v>
      </c>
      <c r="B834" s="6" t="s">
        <v>170</v>
      </c>
      <c r="C834" s="44" t="s">
        <v>104</v>
      </c>
      <c r="D834" s="44" t="s">
        <v>71</v>
      </c>
      <c r="E834" s="44" t="s">
        <v>124</v>
      </c>
      <c r="F834" s="47" t="s">
        <v>367</v>
      </c>
      <c r="G834" s="45">
        <v>11371828.91</v>
      </c>
      <c r="H834" s="46">
        <v>11371828.91</v>
      </c>
      <c r="I834" s="101">
        <f t="shared" si="124"/>
        <v>100</v>
      </c>
    </row>
    <row r="835" spans="1:9" s="40" customFormat="1" ht="24.75" customHeight="1" outlineLevel="5" x14ac:dyDescent="0.2">
      <c r="A835" s="43" t="s">
        <v>386</v>
      </c>
      <c r="B835" s="6" t="s">
        <v>170</v>
      </c>
      <c r="C835" s="44" t="s">
        <v>104</v>
      </c>
      <c r="D835" s="44" t="s">
        <v>71</v>
      </c>
      <c r="E835" s="44" t="s">
        <v>124</v>
      </c>
      <c r="F835" s="47" t="s">
        <v>368</v>
      </c>
      <c r="G835" s="45">
        <v>3675</v>
      </c>
      <c r="H835" s="46">
        <v>3675</v>
      </c>
      <c r="I835" s="101">
        <f t="shared" si="124"/>
        <v>100</v>
      </c>
    </row>
    <row r="836" spans="1:9" s="74" customFormat="1" ht="30" customHeight="1" outlineLevel="5" x14ac:dyDescent="0.2">
      <c r="A836" s="27" t="s">
        <v>493</v>
      </c>
      <c r="B836" s="6" t="s">
        <v>170</v>
      </c>
      <c r="C836" s="44" t="s">
        <v>104</v>
      </c>
      <c r="D836" s="44" t="s">
        <v>71</v>
      </c>
      <c r="E836" s="93" t="s">
        <v>497</v>
      </c>
      <c r="F836" s="47" t="s">
        <v>2</v>
      </c>
      <c r="G836" s="45">
        <f>G837</f>
        <v>52070</v>
      </c>
      <c r="H836" s="46">
        <f>H837</f>
        <v>52070</v>
      </c>
      <c r="I836" s="101">
        <f t="shared" si="124"/>
        <v>100</v>
      </c>
    </row>
    <row r="837" spans="1:9" s="40" customFormat="1" ht="34.5" customHeight="1" outlineLevel="5" x14ac:dyDescent="0.2">
      <c r="A837" s="43" t="s">
        <v>224</v>
      </c>
      <c r="B837" s="6" t="s">
        <v>170</v>
      </c>
      <c r="C837" s="44" t="s">
        <v>104</v>
      </c>
      <c r="D837" s="44" t="s">
        <v>71</v>
      </c>
      <c r="E837" s="44" t="s">
        <v>302</v>
      </c>
      <c r="F837" s="47" t="s">
        <v>2</v>
      </c>
      <c r="G837" s="45">
        <f t="shared" ref="G837:H839" si="126">G838</f>
        <v>52070</v>
      </c>
      <c r="H837" s="45">
        <f t="shared" si="126"/>
        <v>52070</v>
      </c>
      <c r="I837" s="101">
        <f t="shared" si="124"/>
        <v>100</v>
      </c>
    </row>
    <row r="838" spans="1:9" s="40" customFormat="1" ht="31.5" customHeight="1" outlineLevel="5" x14ac:dyDescent="0.2">
      <c r="A838" s="43" t="s">
        <v>109</v>
      </c>
      <c r="B838" s="6" t="s">
        <v>170</v>
      </c>
      <c r="C838" s="44" t="s">
        <v>104</v>
      </c>
      <c r="D838" s="44" t="s">
        <v>71</v>
      </c>
      <c r="E838" s="44" t="s">
        <v>302</v>
      </c>
      <c r="F838" s="47" t="s">
        <v>86</v>
      </c>
      <c r="G838" s="45">
        <f t="shared" si="126"/>
        <v>52070</v>
      </c>
      <c r="H838" s="45">
        <f t="shared" si="126"/>
        <v>52070</v>
      </c>
      <c r="I838" s="101">
        <f t="shared" si="124"/>
        <v>100</v>
      </c>
    </row>
    <row r="839" spans="1:9" s="40" customFormat="1" ht="21.75" customHeight="1" outlineLevel="5" x14ac:dyDescent="0.2">
      <c r="A839" s="43" t="s">
        <v>45</v>
      </c>
      <c r="B839" s="6" t="s">
        <v>170</v>
      </c>
      <c r="C839" s="44" t="s">
        <v>104</v>
      </c>
      <c r="D839" s="44" t="s">
        <v>71</v>
      </c>
      <c r="E839" s="44" t="s">
        <v>302</v>
      </c>
      <c r="F839" s="47" t="s">
        <v>46</v>
      </c>
      <c r="G839" s="45">
        <f t="shared" si="126"/>
        <v>52070</v>
      </c>
      <c r="H839" s="45">
        <f t="shared" si="126"/>
        <v>52070</v>
      </c>
      <c r="I839" s="101">
        <f t="shared" si="124"/>
        <v>100</v>
      </c>
    </row>
    <row r="840" spans="1:9" s="40" customFormat="1" ht="21.75" customHeight="1" outlineLevel="5" x14ac:dyDescent="0.2">
      <c r="A840" s="43" t="s">
        <v>386</v>
      </c>
      <c r="B840" s="6" t="s">
        <v>170</v>
      </c>
      <c r="C840" s="44" t="s">
        <v>104</v>
      </c>
      <c r="D840" s="44" t="s">
        <v>71</v>
      </c>
      <c r="E840" s="44" t="s">
        <v>302</v>
      </c>
      <c r="F840" s="47" t="s">
        <v>368</v>
      </c>
      <c r="G840" s="45">
        <v>52070</v>
      </c>
      <c r="H840" s="46">
        <v>52070</v>
      </c>
      <c r="I840" s="101">
        <f t="shared" si="124"/>
        <v>100</v>
      </c>
    </row>
    <row r="841" spans="1:9" s="74" customFormat="1" ht="31.5" customHeight="1" outlineLevel="5" x14ac:dyDescent="0.2">
      <c r="A841" s="27" t="s">
        <v>498</v>
      </c>
      <c r="B841" s="6" t="s">
        <v>170</v>
      </c>
      <c r="C841" s="44" t="s">
        <v>104</v>
      </c>
      <c r="D841" s="44" t="s">
        <v>71</v>
      </c>
      <c r="E841" s="93" t="s">
        <v>499</v>
      </c>
      <c r="F841" s="47" t="s">
        <v>2</v>
      </c>
      <c r="G841" s="45">
        <f>G842+G846+G850</f>
        <v>1951222.41</v>
      </c>
      <c r="H841" s="45">
        <f>H842+H846+H850</f>
        <v>1951222.41</v>
      </c>
      <c r="I841" s="101">
        <f t="shared" si="124"/>
        <v>100</v>
      </c>
    </row>
    <row r="842" spans="1:9" s="40" customFormat="1" ht="51.75" customHeight="1" outlineLevel="5" x14ac:dyDescent="0.2">
      <c r="A842" s="43" t="s">
        <v>303</v>
      </c>
      <c r="B842" s="6" t="s">
        <v>170</v>
      </c>
      <c r="C842" s="44" t="s">
        <v>104</v>
      </c>
      <c r="D842" s="44" t="s">
        <v>71</v>
      </c>
      <c r="E842" s="44" t="s">
        <v>216</v>
      </c>
      <c r="F842" s="47" t="s">
        <v>2</v>
      </c>
      <c r="G842" s="45">
        <f t="shared" ref="G842:H844" si="127">G843</f>
        <v>662562.61</v>
      </c>
      <c r="H842" s="45">
        <f t="shared" si="127"/>
        <v>662562.61</v>
      </c>
      <c r="I842" s="101">
        <f t="shared" si="124"/>
        <v>100</v>
      </c>
    </row>
    <row r="843" spans="1:9" s="40" customFormat="1" ht="36" customHeight="1" outlineLevel="5" x14ac:dyDescent="0.2">
      <c r="A843" s="43" t="s">
        <v>109</v>
      </c>
      <c r="B843" s="6" t="s">
        <v>170</v>
      </c>
      <c r="C843" s="44" t="s">
        <v>104</v>
      </c>
      <c r="D843" s="44" t="s">
        <v>71</v>
      </c>
      <c r="E843" s="44" t="s">
        <v>216</v>
      </c>
      <c r="F843" s="47" t="s">
        <v>86</v>
      </c>
      <c r="G843" s="45">
        <f t="shared" si="127"/>
        <v>662562.61</v>
      </c>
      <c r="H843" s="45">
        <f t="shared" si="127"/>
        <v>662562.61</v>
      </c>
      <c r="I843" s="101">
        <f t="shared" si="124"/>
        <v>100</v>
      </c>
    </row>
    <row r="844" spans="1:9" s="40" customFormat="1" ht="19.5" customHeight="1" outlineLevel="5" x14ac:dyDescent="0.2">
      <c r="A844" s="43" t="s">
        <v>45</v>
      </c>
      <c r="B844" s="6" t="s">
        <v>170</v>
      </c>
      <c r="C844" s="44" t="s">
        <v>104</v>
      </c>
      <c r="D844" s="44" t="s">
        <v>71</v>
      </c>
      <c r="E844" s="44" t="s">
        <v>216</v>
      </c>
      <c r="F844" s="47" t="s">
        <v>46</v>
      </c>
      <c r="G844" s="45">
        <f t="shared" si="127"/>
        <v>662562.61</v>
      </c>
      <c r="H844" s="45">
        <f t="shared" si="127"/>
        <v>662562.61</v>
      </c>
      <c r="I844" s="101">
        <f t="shared" si="124"/>
        <v>100</v>
      </c>
    </row>
    <row r="845" spans="1:9" s="40" customFormat="1" ht="19.5" customHeight="1" outlineLevel="5" x14ac:dyDescent="0.2">
      <c r="A845" s="43" t="s">
        <v>386</v>
      </c>
      <c r="B845" s="6" t="s">
        <v>170</v>
      </c>
      <c r="C845" s="44" t="s">
        <v>104</v>
      </c>
      <c r="D845" s="44" t="s">
        <v>71</v>
      </c>
      <c r="E845" s="44" t="s">
        <v>216</v>
      </c>
      <c r="F845" s="47" t="s">
        <v>368</v>
      </c>
      <c r="G845" s="45">
        <v>662562.61</v>
      </c>
      <c r="H845" s="46">
        <v>662562.61</v>
      </c>
      <c r="I845" s="101">
        <f t="shared" si="124"/>
        <v>100</v>
      </c>
    </row>
    <row r="846" spans="1:9" s="81" customFormat="1" ht="47.25" customHeight="1" outlineLevel="5" x14ac:dyDescent="0.2">
      <c r="A846" s="43" t="s">
        <v>609</v>
      </c>
      <c r="B846" s="6" t="s">
        <v>170</v>
      </c>
      <c r="C846" s="44" t="s">
        <v>104</v>
      </c>
      <c r="D846" s="44" t="s">
        <v>71</v>
      </c>
      <c r="E846" s="44" t="s">
        <v>610</v>
      </c>
      <c r="F846" s="47" t="s">
        <v>2</v>
      </c>
      <c r="G846" s="45">
        <f t="shared" ref="G846:H848" si="128">G847</f>
        <v>1250000</v>
      </c>
      <c r="H846" s="45">
        <f t="shared" si="128"/>
        <v>1250000</v>
      </c>
      <c r="I846" s="101">
        <f t="shared" si="124"/>
        <v>100</v>
      </c>
    </row>
    <row r="847" spans="1:9" s="81" customFormat="1" ht="24" customHeight="1" outlineLevel="5" x14ac:dyDescent="0.2">
      <c r="A847" s="43" t="s">
        <v>109</v>
      </c>
      <c r="B847" s="6" t="s">
        <v>170</v>
      </c>
      <c r="C847" s="44" t="s">
        <v>104</v>
      </c>
      <c r="D847" s="44" t="s">
        <v>71</v>
      </c>
      <c r="E847" s="44" t="s">
        <v>610</v>
      </c>
      <c r="F847" s="47" t="s">
        <v>86</v>
      </c>
      <c r="G847" s="45">
        <f t="shared" si="128"/>
        <v>1250000</v>
      </c>
      <c r="H847" s="45">
        <f t="shared" si="128"/>
        <v>1250000</v>
      </c>
      <c r="I847" s="101">
        <f t="shared" si="124"/>
        <v>100</v>
      </c>
    </row>
    <row r="848" spans="1:9" s="81" customFormat="1" ht="19.5" customHeight="1" outlineLevel="5" x14ac:dyDescent="0.2">
      <c r="A848" s="43" t="s">
        <v>45</v>
      </c>
      <c r="B848" s="6" t="s">
        <v>170</v>
      </c>
      <c r="C848" s="44" t="s">
        <v>104</v>
      </c>
      <c r="D848" s="44" t="s">
        <v>71</v>
      </c>
      <c r="E848" s="44" t="s">
        <v>610</v>
      </c>
      <c r="F848" s="47" t="s">
        <v>46</v>
      </c>
      <c r="G848" s="45">
        <f t="shared" si="128"/>
        <v>1250000</v>
      </c>
      <c r="H848" s="45">
        <f t="shared" si="128"/>
        <v>1250000</v>
      </c>
      <c r="I848" s="101">
        <f t="shared" si="124"/>
        <v>100</v>
      </c>
    </row>
    <row r="849" spans="1:9" s="81" customFormat="1" ht="19.5" customHeight="1" outlineLevel="5" x14ac:dyDescent="0.2">
      <c r="A849" s="43" t="s">
        <v>386</v>
      </c>
      <c r="B849" s="6" t="s">
        <v>170</v>
      </c>
      <c r="C849" s="44" t="s">
        <v>104</v>
      </c>
      <c r="D849" s="44" t="s">
        <v>71</v>
      </c>
      <c r="E849" s="44" t="s">
        <v>610</v>
      </c>
      <c r="F849" s="47" t="s">
        <v>368</v>
      </c>
      <c r="G849" s="45">
        <v>1250000</v>
      </c>
      <c r="H849" s="46">
        <v>1250000</v>
      </c>
      <c r="I849" s="101">
        <f t="shared" si="124"/>
        <v>100</v>
      </c>
    </row>
    <row r="850" spans="1:9" s="81" customFormat="1" ht="46.5" customHeight="1" outlineLevel="5" x14ac:dyDescent="0.2">
      <c r="A850" s="43" t="s">
        <v>608</v>
      </c>
      <c r="B850" s="6" t="s">
        <v>170</v>
      </c>
      <c r="C850" s="44" t="s">
        <v>104</v>
      </c>
      <c r="D850" s="44" t="s">
        <v>71</v>
      </c>
      <c r="E850" s="44" t="s">
        <v>607</v>
      </c>
      <c r="F850" s="47" t="s">
        <v>2</v>
      </c>
      <c r="G850" s="45">
        <f t="shared" ref="G850:H852" si="129">G851</f>
        <v>38659.800000000003</v>
      </c>
      <c r="H850" s="45">
        <f t="shared" si="129"/>
        <v>38659.800000000003</v>
      </c>
      <c r="I850" s="101">
        <f t="shared" si="124"/>
        <v>100</v>
      </c>
    </row>
    <row r="851" spans="1:9" s="81" customFormat="1" ht="31.5" customHeight="1" outlineLevel="5" x14ac:dyDescent="0.2">
      <c r="A851" s="43" t="s">
        <v>109</v>
      </c>
      <c r="B851" s="6" t="s">
        <v>170</v>
      </c>
      <c r="C851" s="44" t="s">
        <v>104</v>
      </c>
      <c r="D851" s="44" t="s">
        <v>71</v>
      </c>
      <c r="E851" s="44" t="s">
        <v>607</v>
      </c>
      <c r="F851" s="47" t="s">
        <v>86</v>
      </c>
      <c r="G851" s="45">
        <f t="shared" si="129"/>
        <v>38659.800000000003</v>
      </c>
      <c r="H851" s="45">
        <f t="shared" si="129"/>
        <v>38659.800000000003</v>
      </c>
      <c r="I851" s="101">
        <f t="shared" si="124"/>
        <v>100</v>
      </c>
    </row>
    <row r="852" spans="1:9" s="81" customFormat="1" ht="19.5" customHeight="1" outlineLevel="5" x14ac:dyDescent="0.2">
      <c r="A852" s="43" t="s">
        <v>45</v>
      </c>
      <c r="B852" s="6" t="s">
        <v>170</v>
      </c>
      <c r="C852" s="44" t="s">
        <v>104</v>
      </c>
      <c r="D852" s="44" t="s">
        <v>71</v>
      </c>
      <c r="E852" s="44" t="s">
        <v>607</v>
      </c>
      <c r="F852" s="47" t="s">
        <v>46</v>
      </c>
      <c r="G852" s="45">
        <f t="shared" si="129"/>
        <v>38659.800000000003</v>
      </c>
      <c r="H852" s="45">
        <f t="shared" si="129"/>
        <v>38659.800000000003</v>
      </c>
      <c r="I852" s="101">
        <f t="shared" si="124"/>
        <v>100</v>
      </c>
    </row>
    <row r="853" spans="1:9" s="81" customFormat="1" ht="19.5" customHeight="1" outlineLevel="5" x14ac:dyDescent="0.2">
      <c r="A853" s="43" t="s">
        <v>386</v>
      </c>
      <c r="B853" s="6" t="s">
        <v>170</v>
      </c>
      <c r="C853" s="44" t="s">
        <v>104</v>
      </c>
      <c r="D853" s="44" t="s">
        <v>71</v>
      </c>
      <c r="E853" s="44" t="s">
        <v>607</v>
      </c>
      <c r="F853" s="47" t="s">
        <v>368</v>
      </c>
      <c r="G853" s="45">
        <v>38659.800000000003</v>
      </c>
      <c r="H853" s="46">
        <v>38659.800000000003</v>
      </c>
      <c r="I853" s="101">
        <f t="shared" si="124"/>
        <v>100</v>
      </c>
    </row>
    <row r="854" spans="1:9" s="83" customFormat="1" ht="32.25" customHeight="1" outlineLevel="5" x14ac:dyDescent="0.2">
      <c r="A854" s="43" t="s">
        <v>605</v>
      </c>
      <c r="B854" s="6" t="s">
        <v>170</v>
      </c>
      <c r="C854" s="44" t="s">
        <v>104</v>
      </c>
      <c r="D854" s="44" t="s">
        <v>71</v>
      </c>
      <c r="E854" s="44" t="s">
        <v>606</v>
      </c>
      <c r="F854" s="47" t="s">
        <v>2</v>
      </c>
      <c r="G854" s="45">
        <f t="shared" ref="G854:H856" si="130">G855</f>
        <v>17800</v>
      </c>
      <c r="H854" s="45">
        <f t="shared" si="130"/>
        <v>17800</v>
      </c>
      <c r="I854" s="101">
        <f t="shared" si="124"/>
        <v>100</v>
      </c>
    </row>
    <row r="855" spans="1:9" s="81" customFormat="1" ht="32.25" customHeight="1" outlineLevel="5" x14ac:dyDescent="0.2">
      <c r="A855" s="43" t="s">
        <v>306</v>
      </c>
      <c r="B855" s="6" t="s">
        <v>170</v>
      </c>
      <c r="C855" s="44" t="s">
        <v>104</v>
      </c>
      <c r="D855" s="44" t="s">
        <v>71</v>
      </c>
      <c r="E855" s="44" t="s">
        <v>604</v>
      </c>
      <c r="F855" s="47" t="s">
        <v>2</v>
      </c>
      <c r="G855" s="45">
        <f t="shared" si="130"/>
        <v>17800</v>
      </c>
      <c r="H855" s="45">
        <f t="shared" si="130"/>
        <v>17800</v>
      </c>
      <c r="I855" s="101">
        <f t="shared" si="124"/>
        <v>100</v>
      </c>
    </row>
    <row r="856" spans="1:9" s="81" customFormat="1" ht="31.5" customHeight="1" outlineLevel="5" x14ac:dyDescent="0.2">
      <c r="A856" s="43" t="s">
        <v>109</v>
      </c>
      <c r="B856" s="6" t="s">
        <v>170</v>
      </c>
      <c r="C856" s="44" t="s">
        <v>104</v>
      </c>
      <c r="D856" s="44" t="s">
        <v>71</v>
      </c>
      <c r="E856" s="44" t="s">
        <v>604</v>
      </c>
      <c r="F856" s="47" t="s">
        <v>86</v>
      </c>
      <c r="G856" s="45">
        <f t="shared" si="130"/>
        <v>17800</v>
      </c>
      <c r="H856" s="45">
        <f t="shared" si="130"/>
        <v>17800</v>
      </c>
      <c r="I856" s="101">
        <f t="shared" si="124"/>
        <v>100</v>
      </c>
    </row>
    <row r="857" spans="1:9" s="81" customFormat="1" ht="19.5" customHeight="1" outlineLevel="5" x14ac:dyDescent="0.2">
      <c r="A857" s="43" t="s">
        <v>45</v>
      </c>
      <c r="B857" s="6" t="s">
        <v>170</v>
      </c>
      <c r="C857" s="44" t="s">
        <v>104</v>
      </c>
      <c r="D857" s="44" t="s">
        <v>71</v>
      </c>
      <c r="E857" s="44" t="s">
        <v>604</v>
      </c>
      <c r="F857" s="47" t="s">
        <v>46</v>
      </c>
      <c r="G857" s="45">
        <f>G858+G859</f>
        <v>17800</v>
      </c>
      <c r="H857" s="45">
        <f>H858+H859</f>
        <v>17800</v>
      </c>
      <c r="I857" s="101">
        <f t="shared" si="124"/>
        <v>100</v>
      </c>
    </row>
    <row r="858" spans="1:9" s="81" customFormat="1" ht="19.5" customHeight="1" outlineLevel="5" x14ac:dyDescent="0.2">
      <c r="A858" s="43" t="s">
        <v>386</v>
      </c>
      <c r="B858" s="6" t="s">
        <v>170</v>
      </c>
      <c r="C858" s="44" t="s">
        <v>104</v>
      </c>
      <c r="D858" s="44" t="s">
        <v>71</v>
      </c>
      <c r="E858" s="44" t="s">
        <v>604</v>
      </c>
      <c r="F858" s="47" t="s">
        <v>368</v>
      </c>
      <c r="G858" s="45">
        <v>9100</v>
      </c>
      <c r="H858" s="46">
        <v>9100</v>
      </c>
      <c r="I858" s="101">
        <f t="shared" si="124"/>
        <v>100</v>
      </c>
    </row>
    <row r="859" spans="1:9" s="81" customFormat="1" ht="19.5" customHeight="1" outlineLevel="5" x14ac:dyDescent="0.2">
      <c r="A859" s="43" t="s">
        <v>386</v>
      </c>
      <c r="B859" s="6" t="s">
        <v>170</v>
      </c>
      <c r="C859" s="44" t="s">
        <v>104</v>
      </c>
      <c r="D859" s="44" t="s">
        <v>71</v>
      </c>
      <c r="E859" s="44" t="s">
        <v>604</v>
      </c>
      <c r="F859" s="47" t="s">
        <v>368</v>
      </c>
      <c r="G859" s="45">
        <v>8700</v>
      </c>
      <c r="H859" s="46">
        <v>8700</v>
      </c>
      <c r="I859" s="101">
        <f t="shared" si="124"/>
        <v>100</v>
      </c>
    </row>
    <row r="860" spans="1:9" s="81" customFormat="1" ht="30" customHeight="1" outlineLevel="5" x14ac:dyDescent="0.2">
      <c r="A860" s="30" t="s">
        <v>4</v>
      </c>
      <c r="B860" s="6" t="s">
        <v>170</v>
      </c>
      <c r="C860" s="44" t="s">
        <v>104</v>
      </c>
      <c r="D860" s="44" t="s">
        <v>71</v>
      </c>
      <c r="E860" s="47" t="s">
        <v>65</v>
      </c>
      <c r="F860" s="47" t="s">
        <v>2</v>
      </c>
      <c r="G860" s="45">
        <f t="shared" ref="G860:H864" si="131">G861</f>
        <v>799155.91</v>
      </c>
      <c r="H860" s="45">
        <f t="shared" si="131"/>
        <v>799155.91</v>
      </c>
      <c r="I860" s="101">
        <f t="shared" si="124"/>
        <v>100</v>
      </c>
    </row>
    <row r="861" spans="1:9" s="81" customFormat="1" ht="29.25" customHeight="1" outlineLevel="5" x14ac:dyDescent="0.2">
      <c r="A861" s="30" t="s">
        <v>66</v>
      </c>
      <c r="B861" s="6" t="s">
        <v>170</v>
      </c>
      <c r="C861" s="44" t="s">
        <v>104</v>
      </c>
      <c r="D861" s="44" t="s">
        <v>71</v>
      </c>
      <c r="E861" s="47" t="s">
        <v>67</v>
      </c>
      <c r="F861" s="47" t="s">
        <v>2</v>
      </c>
      <c r="G861" s="45">
        <f t="shared" si="131"/>
        <v>799155.91</v>
      </c>
      <c r="H861" s="45">
        <f t="shared" si="131"/>
        <v>799155.91</v>
      </c>
      <c r="I861" s="101">
        <f t="shared" si="124"/>
        <v>100</v>
      </c>
    </row>
    <row r="862" spans="1:9" s="81" customFormat="1" ht="30" customHeight="1" outlineLevel="5" x14ac:dyDescent="0.2">
      <c r="A862" s="43" t="s">
        <v>403</v>
      </c>
      <c r="B862" s="6" t="s">
        <v>170</v>
      </c>
      <c r="C862" s="44" t="s">
        <v>104</v>
      </c>
      <c r="D862" s="44" t="s">
        <v>71</v>
      </c>
      <c r="E862" s="47" t="s">
        <v>82</v>
      </c>
      <c r="F862" s="47" t="s">
        <v>2</v>
      </c>
      <c r="G862" s="45">
        <f t="shared" si="131"/>
        <v>799155.91</v>
      </c>
      <c r="H862" s="45">
        <f t="shared" si="131"/>
        <v>799155.91</v>
      </c>
      <c r="I862" s="101">
        <f t="shared" si="124"/>
        <v>100</v>
      </c>
    </row>
    <row r="863" spans="1:9" s="81" customFormat="1" ht="31.5" customHeight="1" outlineLevel="5" x14ac:dyDescent="0.2">
      <c r="A863" s="43" t="s">
        <v>109</v>
      </c>
      <c r="B863" s="6" t="s">
        <v>170</v>
      </c>
      <c r="C863" s="44" t="s">
        <v>104</v>
      </c>
      <c r="D863" s="44" t="s">
        <v>71</v>
      </c>
      <c r="E863" s="47" t="s">
        <v>82</v>
      </c>
      <c r="F863" s="47" t="s">
        <v>86</v>
      </c>
      <c r="G863" s="45">
        <f t="shared" si="131"/>
        <v>799155.91</v>
      </c>
      <c r="H863" s="45">
        <f t="shared" si="131"/>
        <v>799155.91</v>
      </c>
      <c r="I863" s="101">
        <f t="shared" si="124"/>
        <v>100</v>
      </c>
    </row>
    <row r="864" spans="1:9" s="81" customFormat="1" ht="21" customHeight="1" outlineLevel="5" x14ac:dyDescent="0.2">
      <c r="A864" s="43" t="s">
        <v>45</v>
      </c>
      <c r="B864" s="6" t="s">
        <v>170</v>
      </c>
      <c r="C864" s="44" t="s">
        <v>104</v>
      </c>
      <c r="D864" s="44" t="s">
        <v>71</v>
      </c>
      <c r="E864" s="47" t="s">
        <v>82</v>
      </c>
      <c r="F864" s="47" t="s">
        <v>46</v>
      </c>
      <c r="G864" s="45">
        <f t="shared" si="131"/>
        <v>799155.91</v>
      </c>
      <c r="H864" s="45">
        <f t="shared" si="131"/>
        <v>799155.91</v>
      </c>
      <c r="I864" s="101">
        <f t="shared" si="124"/>
        <v>100</v>
      </c>
    </row>
    <row r="865" spans="1:9" s="81" customFormat="1" ht="56.25" customHeight="1" outlineLevel="5" x14ac:dyDescent="0.2">
      <c r="A865" s="43" t="s">
        <v>385</v>
      </c>
      <c r="B865" s="6" t="s">
        <v>170</v>
      </c>
      <c r="C865" s="44" t="s">
        <v>104</v>
      </c>
      <c r="D865" s="44" t="s">
        <v>71</v>
      </c>
      <c r="E865" s="47" t="s">
        <v>82</v>
      </c>
      <c r="F865" s="47" t="s">
        <v>367</v>
      </c>
      <c r="G865" s="45">
        <v>799155.91</v>
      </c>
      <c r="H865" s="46">
        <v>799155.91</v>
      </c>
      <c r="I865" s="101">
        <f t="shared" si="124"/>
        <v>100</v>
      </c>
    </row>
    <row r="866" spans="1:9" s="54" customFormat="1" ht="22.5" customHeight="1" outlineLevel="5" x14ac:dyDescent="0.2">
      <c r="A866" s="35" t="s">
        <v>172</v>
      </c>
      <c r="B866" s="36" t="s">
        <v>170</v>
      </c>
      <c r="C866" s="37" t="s">
        <v>104</v>
      </c>
      <c r="D866" s="37" t="s">
        <v>104</v>
      </c>
      <c r="E866" s="37" t="s">
        <v>63</v>
      </c>
      <c r="F866" s="56" t="s">
        <v>2</v>
      </c>
      <c r="G866" s="53">
        <f t="shared" ref="G866:H877" si="132">G867</f>
        <v>433991.18</v>
      </c>
      <c r="H866" s="53">
        <f t="shared" si="132"/>
        <v>433991.18</v>
      </c>
      <c r="I866" s="102">
        <f t="shared" si="124"/>
        <v>100</v>
      </c>
    </row>
    <row r="867" spans="1:9" s="74" customFormat="1" ht="46.5" customHeight="1" outlineLevel="5" x14ac:dyDescent="0.2">
      <c r="A867" s="48" t="s">
        <v>261</v>
      </c>
      <c r="B867" s="6" t="s">
        <v>170</v>
      </c>
      <c r="C867" s="44" t="s">
        <v>104</v>
      </c>
      <c r="D867" s="44" t="s">
        <v>104</v>
      </c>
      <c r="E867" s="44" t="s">
        <v>121</v>
      </c>
      <c r="F867" s="47" t="s">
        <v>2</v>
      </c>
      <c r="G867" s="45">
        <f t="shared" si="132"/>
        <v>433991.18</v>
      </c>
      <c r="H867" s="45">
        <f t="shared" si="132"/>
        <v>433991.18</v>
      </c>
      <c r="I867" s="101">
        <f t="shared" si="124"/>
        <v>100</v>
      </c>
    </row>
    <row r="868" spans="1:9" ht="22.5" customHeight="1" outlineLevel="5" x14ac:dyDescent="0.2">
      <c r="A868" s="27" t="s">
        <v>323</v>
      </c>
      <c r="B868" s="28" t="s">
        <v>170</v>
      </c>
      <c r="C868" s="29" t="s">
        <v>104</v>
      </c>
      <c r="D868" s="29" t="s">
        <v>104</v>
      </c>
      <c r="E868" s="29" t="s">
        <v>221</v>
      </c>
      <c r="F868" s="32" t="s">
        <v>2</v>
      </c>
      <c r="G868" s="45">
        <f>G869</f>
        <v>433991.18</v>
      </c>
      <c r="H868" s="45">
        <f>H869</f>
        <v>433991.18</v>
      </c>
      <c r="I868" s="100">
        <f t="shared" si="124"/>
        <v>100</v>
      </c>
    </row>
    <row r="869" spans="1:9" s="74" customFormat="1" ht="48" customHeight="1" outlineLevel="5" x14ac:dyDescent="0.2">
      <c r="A869" s="27" t="s">
        <v>500</v>
      </c>
      <c r="B869" s="28" t="s">
        <v>170</v>
      </c>
      <c r="C869" s="29" t="s">
        <v>104</v>
      </c>
      <c r="D869" s="29" t="s">
        <v>104</v>
      </c>
      <c r="E869" s="93" t="s">
        <v>501</v>
      </c>
      <c r="F869" s="32" t="s">
        <v>2</v>
      </c>
      <c r="G869" s="45">
        <f>G875+G870</f>
        <v>433991.18</v>
      </c>
      <c r="H869" s="45">
        <f>H875+H870</f>
        <v>433991.18</v>
      </c>
      <c r="I869" s="100">
        <f t="shared" si="124"/>
        <v>100</v>
      </c>
    </row>
    <row r="870" spans="1:9" s="81" customFormat="1" ht="33" customHeight="1" outlineLevel="5" x14ac:dyDescent="0.2">
      <c r="A870" s="27" t="s">
        <v>602</v>
      </c>
      <c r="B870" s="28" t="s">
        <v>170</v>
      </c>
      <c r="C870" s="29" t="s">
        <v>104</v>
      </c>
      <c r="D870" s="29" t="s">
        <v>104</v>
      </c>
      <c r="E870" s="29" t="s">
        <v>603</v>
      </c>
      <c r="F870" s="32" t="s">
        <v>2</v>
      </c>
      <c r="G870" s="45">
        <f>G871</f>
        <v>343983.18</v>
      </c>
      <c r="H870" s="45">
        <f>H871</f>
        <v>343983.18</v>
      </c>
      <c r="I870" s="100">
        <f t="shared" ref="I870:I873" si="133">H870/G870*100</f>
        <v>100</v>
      </c>
    </row>
    <row r="871" spans="1:9" s="81" customFormat="1" ht="31.5" customHeight="1" outlineLevel="5" x14ac:dyDescent="0.2">
      <c r="A871" s="27" t="s">
        <v>109</v>
      </c>
      <c r="B871" s="28" t="s">
        <v>170</v>
      </c>
      <c r="C871" s="29" t="s">
        <v>104</v>
      </c>
      <c r="D871" s="29" t="s">
        <v>104</v>
      </c>
      <c r="E871" s="29" t="s">
        <v>603</v>
      </c>
      <c r="F871" s="32" t="s">
        <v>86</v>
      </c>
      <c r="G871" s="45">
        <f t="shared" si="132"/>
        <v>343983.18</v>
      </c>
      <c r="H871" s="45">
        <f t="shared" si="132"/>
        <v>343983.18</v>
      </c>
      <c r="I871" s="100">
        <f t="shared" si="133"/>
        <v>100</v>
      </c>
    </row>
    <row r="872" spans="1:9" s="81" customFormat="1" ht="24.75" customHeight="1" outlineLevel="5" x14ac:dyDescent="0.2">
      <c r="A872" s="27" t="s">
        <v>45</v>
      </c>
      <c r="B872" s="28" t="s">
        <v>170</v>
      </c>
      <c r="C872" s="29" t="s">
        <v>104</v>
      </c>
      <c r="D872" s="29" t="s">
        <v>104</v>
      </c>
      <c r="E872" s="29" t="s">
        <v>603</v>
      </c>
      <c r="F872" s="32" t="s">
        <v>46</v>
      </c>
      <c r="G872" s="45">
        <f>G873+G874</f>
        <v>343983.18</v>
      </c>
      <c r="H872" s="45">
        <f>H873+H874</f>
        <v>343983.18</v>
      </c>
      <c r="I872" s="100">
        <f t="shared" si="133"/>
        <v>100</v>
      </c>
    </row>
    <row r="873" spans="1:9" s="81" customFormat="1" ht="24.75" customHeight="1" outlineLevel="5" x14ac:dyDescent="0.2">
      <c r="A873" s="27" t="s">
        <v>386</v>
      </c>
      <c r="B873" s="28" t="s">
        <v>170</v>
      </c>
      <c r="C873" s="29" t="s">
        <v>104</v>
      </c>
      <c r="D873" s="29" t="s">
        <v>104</v>
      </c>
      <c r="E873" s="29" t="s">
        <v>603</v>
      </c>
      <c r="F873" s="32" t="s">
        <v>368</v>
      </c>
      <c r="G873" s="45">
        <v>187007</v>
      </c>
      <c r="H873" s="46">
        <v>187007</v>
      </c>
      <c r="I873" s="100">
        <f t="shared" si="133"/>
        <v>100</v>
      </c>
    </row>
    <row r="874" spans="1:9" s="81" customFormat="1" ht="24.75" customHeight="1" outlineLevel="5" x14ac:dyDescent="0.2">
      <c r="A874" s="27" t="s">
        <v>386</v>
      </c>
      <c r="B874" s="28" t="s">
        <v>170</v>
      </c>
      <c r="C874" s="29" t="s">
        <v>104</v>
      </c>
      <c r="D874" s="29" t="s">
        <v>104</v>
      </c>
      <c r="E874" s="29" t="s">
        <v>603</v>
      </c>
      <c r="F874" s="32" t="s">
        <v>368</v>
      </c>
      <c r="G874" s="45">
        <v>156976.18</v>
      </c>
      <c r="H874" s="46">
        <v>156976.18</v>
      </c>
      <c r="I874" s="100">
        <f t="shared" ref="I874" si="134">H874/G874*100</f>
        <v>100</v>
      </c>
    </row>
    <row r="875" spans="1:9" ht="20.25" customHeight="1" outlineLevel="5" x14ac:dyDescent="0.2">
      <c r="A875" s="27" t="s">
        <v>296</v>
      </c>
      <c r="B875" s="28" t="s">
        <v>170</v>
      </c>
      <c r="C875" s="29" t="s">
        <v>104</v>
      </c>
      <c r="D875" s="29" t="s">
        <v>104</v>
      </c>
      <c r="E875" s="29" t="s">
        <v>222</v>
      </c>
      <c r="F875" s="32" t="s">
        <v>2</v>
      </c>
      <c r="G875" s="45">
        <f>G876</f>
        <v>90008</v>
      </c>
      <c r="H875" s="45">
        <f>H876</f>
        <v>90008</v>
      </c>
      <c r="I875" s="100">
        <f t="shared" si="124"/>
        <v>100</v>
      </c>
    </row>
    <row r="876" spans="1:9" ht="33" customHeight="1" outlineLevel="5" x14ac:dyDescent="0.2">
      <c r="A876" s="27" t="s">
        <v>109</v>
      </c>
      <c r="B876" s="28" t="s">
        <v>170</v>
      </c>
      <c r="C876" s="29" t="s">
        <v>104</v>
      </c>
      <c r="D876" s="29" t="s">
        <v>104</v>
      </c>
      <c r="E876" s="29" t="s">
        <v>222</v>
      </c>
      <c r="F876" s="32" t="s">
        <v>86</v>
      </c>
      <c r="G876" s="45">
        <f t="shared" si="132"/>
        <v>90008</v>
      </c>
      <c r="H876" s="45">
        <f t="shared" si="132"/>
        <v>90008</v>
      </c>
      <c r="I876" s="100">
        <f t="shared" si="124"/>
        <v>100</v>
      </c>
    </row>
    <row r="877" spans="1:9" ht="20.25" customHeight="1" outlineLevel="5" x14ac:dyDescent="0.2">
      <c r="A877" s="27" t="s">
        <v>45</v>
      </c>
      <c r="B877" s="28" t="s">
        <v>170</v>
      </c>
      <c r="C877" s="29" t="s">
        <v>104</v>
      </c>
      <c r="D877" s="29" t="s">
        <v>104</v>
      </c>
      <c r="E877" s="29" t="s">
        <v>222</v>
      </c>
      <c r="F877" s="32" t="s">
        <v>46</v>
      </c>
      <c r="G877" s="45">
        <f t="shared" si="132"/>
        <v>90008</v>
      </c>
      <c r="H877" s="45">
        <f t="shared" si="132"/>
        <v>90008</v>
      </c>
      <c r="I877" s="100">
        <f t="shared" si="124"/>
        <v>100</v>
      </c>
    </row>
    <row r="878" spans="1:9" ht="20.25" customHeight="1" outlineLevel="5" x14ac:dyDescent="0.2">
      <c r="A878" s="27" t="s">
        <v>386</v>
      </c>
      <c r="B878" s="28" t="s">
        <v>170</v>
      </c>
      <c r="C878" s="29" t="s">
        <v>104</v>
      </c>
      <c r="D878" s="29" t="s">
        <v>104</v>
      </c>
      <c r="E878" s="29" t="s">
        <v>222</v>
      </c>
      <c r="F878" s="32" t="s">
        <v>368</v>
      </c>
      <c r="G878" s="45">
        <v>90008</v>
      </c>
      <c r="H878" s="46">
        <v>90008</v>
      </c>
      <c r="I878" s="100">
        <f t="shared" si="124"/>
        <v>100</v>
      </c>
    </row>
    <row r="879" spans="1:9" s="54" customFormat="1" ht="30" customHeight="1" outlineLevel="5" x14ac:dyDescent="0.2">
      <c r="A879" s="57" t="s">
        <v>31</v>
      </c>
      <c r="B879" s="50" t="s">
        <v>170</v>
      </c>
      <c r="C879" s="52" t="s">
        <v>95</v>
      </c>
      <c r="D879" s="51" t="s">
        <v>62</v>
      </c>
      <c r="E879" s="52" t="s">
        <v>63</v>
      </c>
      <c r="F879" s="52" t="s">
        <v>2</v>
      </c>
      <c r="G879" s="53">
        <f>G880+G983</f>
        <v>60974650.649999991</v>
      </c>
      <c r="H879" s="53">
        <f>H880+H983</f>
        <v>60970445.170000002</v>
      </c>
      <c r="I879" s="99">
        <f t="shared" si="124"/>
        <v>99.993102904313261</v>
      </c>
    </row>
    <row r="880" spans="1:9" s="54" customFormat="1" ht="24.75" customHeight="1" outlineLevel="5" x14ac:dyDescent="0.2">
      <c r="A880" s="35" t="s">
        <v>32</v>
      </c>
      <c r="B880" s="36" t="s">
        <v>170</v>
      </c>
      <c r="C880" s="56" t="s">
        <v>95</v>
      </c>
      <c r="D880" s="37" t="s">
        <v>61</v>
      </c>
      <c r="E880" s="56" t="s">
        <v>63</v>
      </c>
      <c r="F880" s="56" t="s">
        <v>2</v>
      </c>
      <c r="G880" s="53">
        <f>G881</f>
        <v>41906371.739999995</v>
      </c>
      <c r="H880" s="53">
        <f>H881</f>
        <v>41902166.5</v>
      </c>
      <c r="I880" s="102">
        <f t="shared" si="124"/>
        <v>99.989965153685731</v>
      </c>
    </row>
    <row r="881" spans="1:9" s="74" customFormat="1" ht="46.5" customHeight="1" outlineLevel="5" x14ac:dyDescent="0.2">
      <c r="A881" s="48" t="s">
        <v>261</v>
      </c>
      <c r="B881" s="6" t="s">
        <v>170</v>
      </c>
      <c r="C881" s="44" t="s">
        <v>95</v>
      </c>
      <c r="D881" s="44" t="s">
        <v>61</v>
      </c>
      <c r="E881" s="47" t="s">
        <v>121</v>
      </c>
      <c r="F881" s="47" t="s">
        <v>2</v>
      </c>
      <c r="G881" s="45">
        <f>G882+G941</f>
        <v>41906371.739999995</v>
      </c>
      <c r="H881" s="45">
        <f>H882+H941</f>
        <v>41902166.5</v>
      </c>
      <c r="I881" s="101">
        <f t="shared" si="124"/>
        <v>99.989965153685731</v>
      </c>
    </row>
    <row r="882" spans="1:9" s="40" customFormat="1" ht="36.75" customHeight="1" outlineLevel="2" x14ac:dyDescent="0.2">
      <c r="A882" s="48" t="s">
        <v>265</v>
      </c>
      <c r="B882" s="6" t="s">
        <v>170</v>
      </c>
      <c r="C882" s="44" t="s">
        <v>95</v>
      </c>
      <c r="D882" s="44" t="s">
        <v>61</v>
      </c>
      <c r="E882" s="47" t="s">
        <v>130</v>
      </c>
      <c r="F882" s="47" t="s">
        <v>2</v>
      </c>
      <c r="G882" s="45">
        <f>G883+G911+G924+G933</f>
        <v>29058020.729999997</v>
      </c>
      <c r="H882" s="45">
        <f>H883+H911+H924+H933</f>
        <v>29053815.489999998</v>
      </c>
      <c r="I882" s="101">
        <f t="shared" si="124"/>
        <v>99.985528126505685</v>
      </c>
    </row>
    <row r="883" spans="1:9" s="74" customFormat="1" ht="32.25" customHeight="1" outlineLevel="2" x14ac:dyDescent="0.2">
      <c r="A883" s="95" t="s">
        <v>502</v>
      </c>
      <c r="B883" s="6" t="s">
        <v>170</v>
      </c>
      <c r="C883" s="44" t="s">
        <v>95</v>
      </c>
      <c r="D883" s="44" t="s">
        <v>61</v>
      </c>
      <c r="E883" s="93" t="s">
        <v>503</v>
      </c>
      <c r="F883" s="47" t="s">
        <v>2</v>
      </c>
      <c r="G883" s="45">
        <f>G884+G890+G899</f>
        <v>22402985.559999999</v>
      </c>
      <c r="H883" s="45">
        <f>H884+H890+H899</f>
        <v>22399262.789999999</v>
      </c>
      <c r="I883" s="101">
        <f t="shared" si="124"/>
        <v>99.983382705889667</v>
      </c>
    </row>
    <row r="884" spans="1:9" s="42" customFormat="1" ht="35.25" customHeight="1" x14ac:dyDescent="0.2">
      <c r="A884" s="27" t="s">
        <v>131</v>
      </c>
      <c r="B884" s="28" t="s">
        <v>170</v>
      </c>
      <c r="C884" s="29" t="s">
        <v>95</v>
      </c>
      <c r="D884" s="29" t="s">
        <v>61</v>
      </c>
      <c r="E884" s="32" t="s">
        <v>132</v>
      </c>
      <c r="F884" s="32" t="s">
        <v>2</v>
      </c>
      <c r="G884" s="45">
        <f>G885</f>
        <v>8595747.1999999993</v>
      </c>
      <c r="H884" s="45">
        <f>H885</f>
        <v>8595747.1999999993</v>
      </c>
      <c r="I884" s="100">
        <f t="shared" si="124"/>
        <v>100</v>
      </c>
    </row>
    <row r="885" spans="1:9" ht="30" customHeight="1" x14ac:dyDescent="0.2">
      <c r="A885" s="27" t="s">
        <v>109</v>
      </c>
      <c r="B885" s="28" t="s">
        <v>170</v>
      </c>
      <c r="C885" s="29" t="s">
        <v>95</v>
      </c>
      <c r="D885" s="29" t="s">
        <v>61</v>
      </c>
      <c r="E885" s="32" t="s">
        <v>132</v>
      </c>
      <c r="F885" s="32" t="s">
        <v>86</v>
      </c>
      <c r="G885" s="45">
        <f>G886</f>
        <v>8595747.1999999993</v>
      </c>
      <c r="H885" s="45">
        <f>H886</f>
        <v>8595747.1999999993</v>
      </c>
      <c r="I885" s="100">
        <f t="shared" si="124"/>
        <v>100</v>
      </c>
    </row>
    <row r="886" spans="1:9" ht="24.75" customHeight="1" x14ac:dyDescent="0.2">
      <c r="A886" s="27" t="s">
        <v>45</v>
      </c>
      <c r="B886" s="28" t="s">
        <v>170</v>
      </c>
      <c r="C886" s="29" t="s">
        <v>95</v>
      </c>
      <c r="D886" s="29" t="s">
        <v>61</v>
      </c>
      <c r="E886" s="32" t="s">
        <v>132</v>
      </c>
      <c r="F886" s="32" t="s">
        <v>46</v>
      </c>
      <c r="G886" s="45">
        <f>G887+G889+G888</f>
        <v>8595747.1999999993</v>
      </c>
      <c r="H886" s="45">
        <f>H887+H889+H888</f>
        <v>8595747.1999999993</v>
      </c>
      <c r="I886" s="100">
        <f t="shared" si="124"/>
        <v>100</v>
      </c>
    </row>
    <row r="887" spans="1:9" ht="53.25" customHeight="1" x14ac:dyDescent="0.2">
      <c r="A887" s="27" t="s">
        <v>385</v>
      </c>
      <c r="B887" s="28" t="s">
        <v>170</v>
      </c>
      <c r="C887" s="29" t="s">
        <v>95</v>
      </c>
      <c r="D887" s="29" t="s">
        <v>61</v>
      </c>
      <c r="E887" s="32" t="s">
        <v>132</v>
      </c>
      <c r="F887" s="32" t="s">
        <v>367</v>
      </c>
      <c r="G887" s="45">
        <v>8564712.1999999993</v>
      </c>
      <c r="H887" s="46">
        <v>8564712.1999999993</v>
      </c>
      <c r="I887" s="100">
        <f t="shared" si="124"/>
        <v>100</v>
      </c>
    </row>
    <row r="888" spans="1:9" s="81" customFormat="1" ht="24.75" customHeight="1" x14ac:dyDescent="0.2">
      <c r="A888" s="27" t="s">
        <v>386</v>
      </c>
      <c r="B888" s="28" t="s">
        <v>170</v>
      </c>
      <c r="C888" s="29" t="s">
        <v>95</v>
      </c>
      <c r="D888" s="29" t="s">
        <v>61</v>
      </c>
      <c r="E888" s="32" t="s">
        <v>132</v>
      </c>
      <c r="F888" s="32" t="s">
        <v>368</v>
      </c>
      <c r="G888" s="45">
        <v>12500</v>
      </c>
      <c r="H888" s="46">
        <v>12500</v>
      </c>
      <c r="I888" s="100">
        <f t="shared" ref="I888" si="135">H888/G888*100</f>
        <v>100</v>
      </c>
    </row>
    <row r="889" spans="1:9" ht="24.75" customHeight="1" x14ac:dyDescent="0.2">
      <c r="A889" s="27" t="s">
        <v>386</v>
      </c>
      <c r="B889" s="28" t="s">
        <v>170</v>
      </c>
      <c r="C889" s="29" t="s">
        <v>95</v>
      </c>
      <c r="D889" s="29" t="s">
        <v>61</v>
      </c>
      <c r="E889" s="32" t="s">
        <v>132</v>
      </c>
      <c r="F889" s="32" t="s">
        <v>368</v>
      </c>
      <c r="G889" s="45">
        <v>18535</v>
      </c>
      <c r="H889" s="46">
        <v>18535</v>
      </c>
      <c r="I889" s="100">
        <f t="shared" si="124"/>
        <v>100</v>
      </c>
    </row>
    <row r="890" spans="1:9" s="42" customFormat="1" ht="33" customHeight="1" x14ac:dyDescent="0.2">
      <c r="A890" s="27" t="s">
        <v>200</v>
      </c>
      <c r="B890" s="28" t="s">
        <v>170</v>
      </c>
      <c r="C890" s="29" t="s">
        <v>95</v>
      </c>
      <c r="D890" s="29" t="s">
        <v>61</v>
      </c>
      <c r="E890" s="32" t="s">
        <v>201</v>
      </c>
      <c r="F890" s="32" t="s">
        <v>2</v>
      </c>
      <c r="G890" s="45">
        <f>G891+G895</f>
        <v>8886000.129999999</v>
      </c>
      <c r="H890" s="45">
        <f>H891+H895</f>
        <v>8882277.3599999994</v>
      </c>
      <c r="I890" s="100">
        <f t="shared" si="124"/>
        <v>99.958105222309968</v>
      </c>
    </row>
    <row r="891" spans="1:9" ht="60.75" customHeight="1" x14ac:dyDescent="0.2">
      <c r="A891" s="27" t="s">
        <v>189</v>
      </c>
      <c r="B891" s="28" t="s">
        <v>170</v>
      </c>
      <c r="C891" s="29" t="s">
        <v>95</v>
      </c>
      <c r="D891" s="29" t="s">
        <v>61</v>
      </c>
      <c r="E891" s="32" t="s">
        <v>201</v>
      </c>
      <c r="F891" s="32" t="s">
        <v>69</v>
      </c>
      <c r="G891" s="45">
        <f>G892</f>
        <v>7165288.21</v>
      </c>
      <c r="H891" s="45">
        <f>H892</f>
        <v>7165288.21</v>
      </c>
      <c r="I891" s="100">
        <f t="shared" si="124"/>
        <v>100</v>
      </c>
    </row>
    <row r="892" spans="1:9" ht="24" customHeight="1" x14ac:dyDescent="0.2">
      <c r="A892" s="27" t="s">
        <v>16</v>
      </c>
      <c r="B892" s="28" t="s">
        <v>170</v>
      </c>
      <c r="C892" s="29" t="s">
        <v>95</v>
      </c>
      <c r="D892" s="29" t="s">
        <v>61</v>
      </c>
      <c r="E892" s="32" t="s">
        <v>201</v>
      </c>
      <c r="F892" s="32" t="s">
        <v>17</v>
      </c>
      <c r="G892" s="45">
        <f>G893+G894</f>
        <v>7165288.21</v>
      </c>
      <c r="H892" s="45">
        <f>H893+H894</f>
        <v>7165288.21</v>
      </c>
      <c r="I892" s="100">
        <f t="shared" si="124"/>
        <v>100</v>
      </c>
    </row>
    <row r="893" spans="1:9" ht="24" customHeight="1" x14ac:dyDescent="0.2">
      <c r="A893" s="27" t="s">
        <v>371</v>
      </c>
      <c r="B893" s="28" t="s">
        <v>170</v>
      </c>
      <c r="C893" s="29" t="s">
        <v>95</v>
      </c>
      <c r="D893" s="29" t="s">
        <v>61</v>
      </c>
      <c r="E893" s="32" t="s">
        <v>201</v>
      </c>
      <c r="F893" s="32" t="s">
        <v>357</v>
      </c>
      <c r="G893" s="45">
        <v>5506170.5499999998</v>
      </c>
      <c r="H893" s="46">
        <v>5506170.5499999998</v>
      </c>
      <c r="I893" s="100">
        <f t="shared" si="124"/>
        <v>100</v>
      </c>
    </row>
    <row r="894" spans="1:9" ht="42" customHeight="1" x14ac:dyDescent="0.2">
      <c r="A894" s="27" t="s">
        <v>372</v>
      </c>
      <c r="B894" s="28" t="s">
        <v>170</v>
      </c>
      <c r="C894" s="29" t="s">
        <v>95</v>
      </c>
      <c r="D894" s="29" t="s">
        <v>61</v>
      </c>
      <c r="E894" s="32" t="s">
        <v>201</v>
      </c>
      <c r="F894" s="32" t="s">
        <v>358</v>
      </c>
      <c r="G894" s="45">
        <v>1659117.66</v>
      </c>
      <c r="H894" s="46">
        <v>1659117.66</v>
      </c>
      <c r="I894" s="100">
        <f t="shared" si="124"/>
        <v>100</v>
      </c>
    </row>
    <row r="895" spans="1:9" ht="30" customHeight="1" x14ac:dyDescent="0.2">
      <c r="A895" s="27" t="s">
        <v>156</v>
      </c>
      <c r="B895" s="28" t="s">
        <v>170</v>
      </c>
      <c r="C895" s="29" t="s">
        <v>95</v>
      </c>
      <c r="D895" s="29" t="s">
        <v>61</v>
      </c>
      <c r="E895" s="32" t="s">
        <v>201</v>
      </c>
      <c r="F895" s="32" t="s">
        <v>76</v>
      </c>
      <c r="G895" s="45">
        <f>G896</f>
        <v>1720711.92</v>
      </c>
      <c r="H895" s="45">
        <f>H896</f>
        <v>1716989.15</v>
      </c>
      <c r="I895" s="100">
        <f t="shared" si="124"/>
        <v>99.783649432730144</v>
      </c>
    </row>
    <row r="896" spans="1:9" ht="31.5" customHeight="1" x14ac:dyDescent="0.2">
      <c r="A896" s="27" t="s">
        <v>77</v>
      </c>
      <c r="B896" s="28" t="s">
        <v>170</v>
      </c>
      <c r="C896" s="29" t="s">
        <v>95</v>
      </c>
      <c r="D896" s="29" t="s">
        <v>61</v>
      </c>
      <c r="E896" s="32" t="s">
        <v>201</v>
      </c>
      <c r="F896" s="32" t="s">
        <v>6</v>
      </c>
      <c r="G896" s="45">
        <f>G897+G898</f>
        <v>1720711.92</v>
      </c>
      <c r="H896" s="45">
        <f>H897+H898</f>
        <v>1716989.15</v>
      </c>
      <c r="I896" s="100">
        <f t="shared" si="124"/>
        <v>99.783649432730144</v>
      </c>
    </row>
    <row r="897" spans="1:9" ht="31.5" customHeight="1" x14ac:dyDescent="0.2">
      <c r="A897" s="27" t="s">
        <v>378</v>
      </c>
      <c r="B897" s="28" t="s">
        <v>170</v>
      </c>
      <c r="C897" s="29" t="s">
        <v>95</v>
      </c>
      <c r="D897" s="29" t="s">
        <v>61</v>
      </c>
      <c r="E897" s="32" t="s">
        <v>201</v>
      </c>
      <c r="F897" s="32" t="s">
        <v>352</v>
      </c>
      <c r="G897" s="45">
        <v>830566.89</v>
      </c>
      <c r="H897" s="46">
        <v>826844.12</v>
      </c>
      <c r="I897" s="100">
        <f t="shared" si="124"/>
        <v>99.551779628489641</v>
      </c>
    </row>
    <row r="898" spans="1:9" s="40" customFormat="1" ht="31.5" customHeight="1" x14ac:dyDescent="0.2">
      <c r="A898" s="27" t="s">
        <v>438</v>
      </c>
      <c r="B898" s="28" t="s">
        <v>170</v>
      </c>
      <c r="C898" s="29" t="s">
        <v>95</v>
      </c>
      <c r="D898" s="29" t="s">
        <v>61</v>
      </c>
      <c r="E898" s="32" t="s">
        <v>201</v>
      </c>
      <c r="F898" s="32" t="s">
        <v>395</v>
      </c>
      <c r="G898" s="45">
        <v>890145.03</v>
      </c>
      <c r="H898" s="46">
        <v>890145.03</v>
      </c>
      <c r="I898" s="100">
        <f t="shared" si="124"/>
        <v>100</v>
      </c>
    </row>
    <row r="899" spans="1:9" s="42" customFormat="1" ht="40.5" customHeight="1" x14ac:dyDescent="0.2">
      <c r="A899" s="27" t="s">
        <v>202</v>
      </c>
      <c r="B899" s="28" t="s">
        <v>170</v>
      </c>
      <c r="C899" s="29" t="s">
        <v>95</v>
      </c>
      <c r="D899" s="29" t="s">
        <v>61</v>
      </c>
      <c r="E899" s="32" t="s">
        <v>203</v>
      </c>
      <c r="F899" s="32" t="s">
        <v>2</v>
      </c>
      <c r="G899" s="45">
        <f>G900+G904+G908</f>
        <v>4921238.2300000004</v>
      </c>
      <c r="H899" s="45">
        <f>H900+H904+H908</f>
        <v>4921238.2300000004</v>
      </c>
      <c r="I899" s="100">
        <f t="shared" si="124"/>
        <v>100</v>
      </c>
    </row>
    <row r="900" spans="1:9" ht="57.75" customHeight="1" x14ac:dyDescent="0.2">
      <c r="A900" s="27" t="s">
        <v>189</v>
      </c>
      <c r="B900" s="28" t="s">
        <v>170</v>
      </c>
      <c r="C900" s="29" t="s">
        <v>95</v>
      </c>
      <c r="D900" s="29" t="s">
        <v>61</v>
      </c>
      <c r="E900" s="32" t="s">
        <v>203</v>
      </c>
      <c r="F900" s="32" t="s">
        <v>69</v>
      </c>
      <c r="G900" s="45">
        <f>G901</f>
        <v>2891125.62</v>
      </c>
      <c r="H900" s="45">
        <f>H901</f>
        <v>2891125.62</v>
      </c>
      <c r="I900" s="100">
        <f t="shared" si="124"/>
        <v>100</v>
      </c>
    </row>
    <row r="901" spans="1:9" ht="21" customHeight="1" x14ac:dyDescent="0.2">
      <c r="A901" s="27" t="s">
        <v>16</v>
      </c>
      <c r="B901" s="28" t="s">
        <v>170</v>
      </c>
      <c r="C901" s="29" t="s">
        <v>95</v>
      </c>
      <c r="D901" s="29" t="s">
        <v>61</v>
      </c>
      <c r="E901" s="32" t="s">
        <v>203</v>
      </c>
      <c r="F901" s="32" t="s">
        <v>17</v>
      </c>
      <c r="G901" s="45">
        <f>G902+G903</f>
        <v>2891125.62</v>
      </c>
      <c r="H901" s="45">
        <f>H902+H903</f>
        <v>2891125.62</v>
      </c>
      <c r="I901" s="100">
        <f t="shared" si="124"/>
        <v>100</v>
      </c>
    </row>
    <row r="902" spans="1:9" ht="21" customHeight="1" x14ac:dyDescent="0.2">
      <c r="A902" s="27" t="s">
        <v>371</v>
      </c>
      <c r="B902" s="28" t="s">
        <v>170</v>
      </c>
      <c r="C902" s="29" t="s">
        <v>95</v>
      </c>
      <c r="D902" s="29" t="s">
        <v>61</v>
      </c>
      <c r="E902" s="32" t="s">
        <v>203</v>
      </c>
      <c r="F902" s="32" t="s">
        <v>357</v>
      </c>
      <c r="G902" s="45">
        <v>2224593.77</v>
      </c>
      <c r="H902" s="46">
        <v>2224593.77</v>
      </c>
      <c r="I902" s="100">
        <f t="shared" si="124"/>
        <v>100</v>
      </c>
    </row>
    <row r="903" spans="1:9" ht="40.5" customHeight="1" x14ac:dyDescent="0.2">
      <c r="A903" s="27" t="s">
        <v>372</v>
      </c>
      <c r="B903" s="28" t="s">
        <v>170</v>
      </c>
      <c r="C903" s="29" t="s">
        <v>95</v>
      </c>
      <c r="D903" s="29" t="s">
        <v>61</v>
      </c>
      <c r="E903" s="32" t="s">
        <v>203</v>
      </c>
      <c r="F903" s="32" t="s">
        <v>358</v>
      </c>
      <c r="G903" s="45">
        <v>666531.85</v>
      </c>
      <c r="H903" s="46">
        <v>666531.85</v>
      </c>
      <c r="I903" s="100">
        <f t="shared" si="124"/>
        <v>100</v>
      </c>
    </row>
    <row r="904" spans="1:9" ht="36.75" customHeight="1" x14ac:dyDescent="0.2">
      <c r="A904" s="27" t="s">
        <v>156</v>
      </c>
      <c r="B904" s="28" t="s">
        <v>170</v>
      </c>
      <c r="C904" s="29" t="s">
        <v>95</v>
      </c>
      <c r="D904" s="29" t="s">
        <v>61</v>
      </c>
      <c r="E904" s="32" t="s">
        <v>203</v>
      </c>
      <c r="F904" s="32" t="s">
        <v>76</v>
      </c>
      <c r="G904" s="45">
        <f>G905</f>
        <v>2028862.6099999999</v>
      </c>
      <c r="H904" s="45">
        <f>H905</f>
        <v>2028862.6099999999</v>
      </c>
      <c r="I904" s="100">
        <f t="shared" si="124"/>
        <v>100</v>
      </c>
    </row>
    <row r="905" spans="1:9" ht="32.25" customHeight="1" x14ac:dyDescent="0.2">
      <c r="A905" s="27" t="s">
        <v>77</v>
      </c>
      <c r="B905" s="28" t="s">
        <v>170</v>
      </c>
      <c r="C905" s="29" t="s">
        <v>95</v>
      </c>
      <c r="D905" s="29" t="s">
        <v>61</v>
      </c>
      <c r="E905" s="32" t="s">
        <v>203</v>
      </c>
      <c r="F905" s="32" t="s">
        <v>6</v>
      </c>
      <c r="G905" s="45">
        <f>G906+G907</f>
        <v>2028862.6099999999</v>
      </c>
      <c r="H905" s="45">
        <f>H906+H907</f>
        <v>2028862.6099999999</v>
      </c>
      <c r="I905" s="100">
        <f t="shared" si="124"/>
        <v>100</v>
      </c>
    </row>
    <row r="906" spans="1:9" ht="32.25" customHeight="1" x14ac:dyDescent="0.2">
      <c r="A906" s="27" t="s">
        <v>378</v>
      </c>
      <c r="B906" s="28" t="s">
        <v>170</v>
      </c>
      <c r="C906" s="29" t="s">
        <v>95</v>
      </c>
      <c r="D906" s="29" t="s">
        <v>61</v>
      </c>
      <c r="E906" s="32" t="s">
        <v>203</v>
      </c>
      <c r="F906" s="32" t="s">
        <v>352</v>
      </c>
      <c r="G906" s="45">
        <v>622096.63</v>
      </c>
      <c r="H906" s="46">
        <v>622096.63</v>
      </c>
      <c r="I906" s="100">
        <f t="shared" si="124"/>
        <v>100</v>
      </c>
    </row>
    <row r="907" spans="1:9" s="40" customFormat="1" ht="32.25" customHeight="1" x14ac:dyDescent="0.2">
      <c r="A907" s="27" t="s">
        <v>438</v>
      </c>
      <c r="B907" s="28" t="s">
        <v>170</v>
      </c>
      <c r="C907" s="29" t="s">
        <v>95</v>
      </c>
      <c r="D907" s="29" t="s">
        <v>61</v>
      </c>
      <c r="E907" s="32" t="s">
        <v>203</v>
      </c>
      <c r="F907" s="32" t="s">
        <v>395</v>
      </c>
      <c r="G907" s="45">
        <v>1406765.98</v>
      </c>
      <c r="H907" s="46">
        <v>1406765.98</v>
      </c>
      <c r="I907" s="100">
        <f t="shared" si="124"/>
        <v>100</v>
      </c>
    </row>
    <row r="908" spans="1:9" ht="22.5" customHeight="1" x14ac:dyDescent="0.2">
      <c r="A908" s="27" t="s">
        <v>79</v>
      </c>
      <c r="B908" s="28" t="s">
        <v>170</v>
      </c>
      <c r="C908" s="29" t="s">
        <v>95</v>
      </c>
      <c r="D908" s="29" t="s">
        <v>61</v>
      </c>
      <c r="E908" s="32" t="s">
        <v>203</v>
      </c>
      <c r="F908" s="32" t="s">
        <v>80</v>
      </c>
      <c r="G908" s="45">
        <f>G909</f>
        <v>1250</v>
      </c>
      <c r="H908" s="45">
        <f>H909</f>
        <v>1250</v>
      </c>
      <c r="I908" s="100">
        <f t="shared" si="124"/>
        <v>100</v>
      </c>
    </row>
    <row r="909" spans="1:9" ht="27" customHeight="1" x14ac:dyDescent="0.2">
      <c r="A909" s="27" t="s">
        <v>9</v>
      </c>
      <c r="B909" s="28" t="s">
        <v>170</v>
      </c>
      <c r="C909" s="29" t="s">
        <v>95</v>
      </c>
      <c r="D909" s="29" t="s">
        <v>61</v>
      </c>
      <c r="E909" s="32" t="s">
        <v>203</v>
      </c>
      <c r="F909" s="32" t="s">
        <v>10</v>
      </c>
      <c r="G909" s="45">
        <f>G910</f>
        <v>1250</v>
      </c>
      <c r="H909" s="45">
        <f>H910</f>
        <v>1250</v>
      </c>
      <c r="I909" s="100">
        <f t="shared" si="124"/>
        <v>100</v>
      </c>
    </row>
    <row r="910" spans="1:9" ht="27" customHeight="1" x14ac:dyDescent="0.2">
      <c r="A910" s="27" t="s">
        <v>392</v>
      </c>
      <c r="B910" s="28" t="s">
        <v>170</v>
      </c>
      <c r="C910" s="29" t="s">
        <v>95</v>
      </c>
      <c r="D910" s="29" t="s">
        <v>61</v>
      </c>
      <c r="E910" s="32" t="s">
        <v>203</v>
      </c>
      <c r="F910" s="32" t="s">
        <v>356</v>
      </c>
      <c r="G910" s="45">
        <v>1250</v>
      </c>
      <c r="H910" s="46">
        <v>1250</v>
      </c>
      <c r="I910" s="100">
        <f t="shared" si="124"/>
        <v>100</v>
      </c>
    </row>
    <row r="911" spans="1:9" s="74" customFormat="1" ht="47.25" customHeight="1" x14ac:dyDescent="0.2">
      <c r="A911" s="27" t="s">
        <v>640</v>
      </c>
      <c r="B911" s="28" t="s">
        <v>170</v>
      </c>
      <c r="C911" s="29" t="s">
        <v>95</v>
      </c>
      <c r="D911" s="29" t="s">
        <v>61</v>
      </c>
      <c r="E911" s="93" t="s">
        <v>504</v>
      </c>
      <c r="F911" s="32" t="s">
        <v>2</v>
      </c>
      <c r="G911" s="45">
        <f>G912</f>
        <v>3828786.82</v>
      </c>
      <c r="H911" s="45">
        <f>H912</f>
        <v>3828786.82</v>
      </c>
      <c r="I911" s="100">
        <f t="shared" si="124"/>
        <v>100</v>
      </c>
    </row>
    <row r="912" spans="1:9" s="42" customFormat="1" ht="22.5" customHeight="1" x14ac:dyDescent="0.2">
      <c r="A912" s="27" t="s">
        <v>228</v>
      </c>
      <c r="B912" s="28" t="s">
        <v>170</v>
      </c>
      <c r="C912" s="29" t="s">
        <v>95</v>
      </c>
      <c r="D912" s="29" t="s">
        <v>61</v>
      </c>
      <c r="E912" s="32" t="s">
        <v>229</v>
      </c>
      <c r="F912" s="32" t="s">
        <v>2</v>
      </c>
      <c r="G912" s="45">
        <f>G917+G920+G913</f>
        <v>3828786.82</v>
      </c>
      <c r="H912" s="45">
        <f>H917+H920+H913</f>
        <v>3828786.82</v>
      </c>
      <c r="I912" s="100">
        <f t="shared" ref="I912:I970" si="136">H912/G912*100</f>
        <v>100</v>
      </c>
    </row>
    <row r="913" spans="1:9" s="40" customFormat="1" ht="57" customHeight="1" x14ac:dyDescent="0.2">
      <c r="A913" s="27" t="s">
        <v>189</v>
      </c>
      <c r="B913" s="28" t="s">
        <v>170</v>
      </c>
      <c r="C913" s="29" t="s">
        <v>95</v>
      </c>
      <c r="D913" s="29" t="s">
        <v>61</v>
      </c>
      <c r="E913" s="32" t="s">
        <v>229</v>
      </c>
      <c r="F913" s="32" t="s">
        <v>69</v>
      </c>
      <c r="G913" s="45">
        <f>G914</f>
        <v>4320</v>
      </c>
      <c r="H913" s="45">
        <f>H914</f>
        <v>4320</v>
      </c>
      <c r="I913" s="100">
        <f t="shared" si="136"/>
        <v>100</v>
      </c>
    </row>
    <row r="914" spans="1:9" s="40" customFormat="1" ht="22.5" customHeight="1" x14ac:dyDescent="0.2">
      <c r="A914" s="27" t="s">
        <v>16</v>
      </c>
      <c r="B914" s="28" t="s">
        <v>170</v>
      </c>
      <c r="C914" s="29" t="s">
        <v>95</v>
      </c>
      <c r="D914" s="29" t="s">
        <v>61</v>
      </c>
      <c r="E914" s="32" t="s">
        <v>229</v>
      </c>
      <c r="F914" s="32" t="s">
        <v>17</v>
      </c>
      <c r="G914" s="45">
        <f>G915+G916</f>
        <v>4320</v>
      </c>
      <c r="H914" s="45">
        <f>H915+H916</f>
        <v>4320</v>
      </c>
      <c r="I914" s="100">
        <f t="shared" si="136"/>
        <v>100</v>
      </c>
    </row>
    <row r="915" spans="1:9" s="40" customFormat="1" ht="34.5" customHeight="1" x14ac:dyDescent="0.2">
      <c r="A915" s="98" t="s">
        <v>443</v>
      </c>
      <c r="B915" s="28" t="s">
        <v>170</v>
      </c>
      <c r="C915" s="29" t="s">
        <v>95</v>
      </c>
      <c r="D915" s="29" t="s">
        <v>61</v>
      </c>
      <c r="E915" s="32" t="s">
        <v>229</v>
      </c>
      <c r="F915" s="32" t="s">
        <v>405</v>
      </c>
      <c r="G915" s="45">
        <v>1800</v>
      </c>
      <c r="H915" s="45">
        <v>1800</v>
      </c>
      <c r="I915" s="100">
        <f t="shared" si="136"/>
        <v>100</v>
      </c>
    </row>
    <row r="916" spans="1:9" s="40" customFormat="1" ht="22.5" customHeight="1" x14ac:dyDescent="0.2">
      <c r="A916" s="97" t="s">
        <v>444</v>
      </c>
      <c r="B916" s="28" t="s">
        <v>170</v>
      </c>
      <c r="C916" s="29" t="s">
        <v>95</v>
      </c>
      <c r="D916" s="29" t="s">
        <v>61</v>
      </c>
      <c r="E916" s="32" t="s">
        <v>229</v>
      </c>
      <c r="F916" s="32" t="s">
        <v>445</v>
      </c>
      <c r="G916" s="45">
        <v>2520</v>
      </c>
      <c r="H916" s="45">
        <v>2520</v>
      </c>
      <c r="I916" s="100">
        <f t="shared" si="136"/>
        <v>100</v>
      </c>
    </row>
    <row r="917" spans="1:9" ht="35.25" customHeight="1" x14ac:dyDescent="0.2">
      <c r="A917" s="27" t="s">
        <v>156</v>
      </c>
      <c r="B917" s="28" t="s">
        <v>170</v>
      </c>
      <c r="C917" s="29" t="s">
        <v>95</v>
      </c>
      <c r="D917" s="29" t="s">
        <v>61</v>
      </c>
      <c r="E917" s="32" t="s">
        <v>229</v>
      </c>
      <c r="F917" s="32" t="s">
        <v>76</v>
      </c>
      <c r="G917" s="45">
        <f>G918</f>
        <v>305940</v>
      </c>
      <c r="H917" s="45">
        <f>H918</f>
        <v>305940</v>
      </c>
      <c r="I917" s="100">
        <f t="shared" si="136"/>
        <v>100</v>
      </c>
    </row>
    <row r="918" spans="1:9" ht="32.25" customHeight="1" x14ac:dyDescent="0.2">
      <c r="A918" s="27" t="s">
        <v>77</v>
      </c>
      <c r="B918" s="28" t="s">
        <v>170</v>
      </c>
      <c r="C918" s="29" t="s">
        <v>95</v>
      </c>
      <c r="D918" s="29" t="s">
        <v>61</v>
      </c>
      <c r="E918" s="32" t="s">
        <v>229</v>
      </c>
      <c r="F918" s="32" t="s">
        <v>6</v>
      </c>
      <c r="G918" s="45">
        <f>G919</f>
        <v>305940</v>
      </c>
      <c r="H918" s="45">
        <f>H919</f>
        <v>305940</v>
      </c>
      <c r="I918" s="100">
        <f t="shared" si="136"/>
        <v>100</v>
      </c>
    </row>
    <row r="919" spans="1:9" ht="32.25" customHeight="1" x14ac:dyDescent="0.2">
      <c r="A919" s="27" t="s">
        <v>378</v>
      </c>
      <c r="B919" s="28" t="s">
        <v>170</v>
      </c>
      <c r="C919" s="29" t="s">
        <v>95</v>
      </c>
      <c r="D919" s="29" t="s">
        <v>61</v>
      </c>
      <c r="E919" s="32" t="s">
        <v>229</v>
      </c>
      <c r="F919" s="32" t="s">
        <v>352</v>
      </c>
      <c r="G919" s="45">
        <v>305940</v>
      </c>
      <c r="H919" s="46">
        <v>305940</v>
      </c>
      <c r="I919" s="100">
        <f t="shared" si="136"/>
        <v>100</v>
      </c>
    </row>
    <row r="920" spans="1:9" ht="31.5" customHeight="1" x14ac:dyDescent="0.2">
      <c r="A920" s="27" t="s">
        <v>109</v>
      </c>
      <c r="B920" s="28" t="s">
        <v>170</v>
      </c>
      <c r="C920" s="29" t="s">
        <v>95</v>
      </c>
      <c r="D920" s="29" t="s">
        <v>61</v>
      </c>
      <c r="E920" s="32" t="s">
        <v>229</v>
      </c>
      <c r="F920" s="32" t="s">
        <v>86</v>
      </c>
      <c r="G920" s="45">
        <f>G921</f>
        <v>3518526.82</v>
      </c>
      <c r="H920" s="45">
        <f>H921</f>
        <v>3518526.82</v>
      </c>
      <c r="I920" s="100">
        <f t="shared" si="136"/>
        <v>100</v>
      </c>
    </row>
    <row r="921" spans="1:9" ht="27.75" customHeight="1" x14ac:dyDescent="0.2">
      <c r="A921" s="27" t="s">
        <v>45</v>
      </c>
      <c r="B921" s="28" t="s">
        <v>170</v>
      </c>
      <c r="C921" s="29" t="s">
        <v>95</v>
      </c>
      <c r="D921" s="29" t="s">
        <v>61</v>
      </c>
      <c r="E921" s="32" t="s">
        <v>229</v>
      </c>
      <c r="F921" s="32" t="s">
        <v>46</v>
      </c>
      <c r="G921" s="45">
        <f>G922+G923</f>
        <v>3518526.82</v>
      </c>
      <c r="H921" s="45">
        <f>H922+H923</f>
        <v>3518526.82</v>
      </c>
      <c r="I921" s="100">
        <f t="shared" si="136"/>
        <v>100</v>
      </c>
    </row>
    <row r="922" spans="1:9" ht="27.75" customHeight="1" x14ac:dyDescent="0.2">
      <c r="A922" s="27" t="s">
        <v>386</v>
      </c>
      <c r="B922" s="28" t="s">
        <v>170</v>
      </c>
      <c r="C922" s="29" t="s">
        <v>95</v>
      </c>
      <c r="D922" s="29" t="s">
        <v>61</v>
      </c>
      <c r="E922" s="32" t="s">
        <v>229</v>
      </c>
      <c r="F922" s="32" t="s">
        <v>368</v>
      </c>
      <c r="G922" s="45">
        <v>570000</v>
      </c>
      <c r="H922" s="46">
        <v>570000</v>
      </c>
      <c r="I922" s="100">
        <f t="shared" si="136"/>
        <v>100</v>
      </c>
    </row>
    <row r="923" spans="1:9" s="81" customFormat="1" ht="27.75" customHeight="1" x14ac:dyDescent="0.2">
      <c r="A923" s="27" t="s">
        <v>386</v>
      </c>
      <c r="B923" s="28" t="s">
        <v>170</v>
      </c>
      <c r="C923" s="29" t="s">
        <v>95</v>
      </c>
      <c r="D923" s="29" t="s">
        <v>61</v>
      </c>
      <c r="E923" s="32" t="s">
        <v>229</v>
      </c>
      <c r="F923" s="32" t="s">
        <v>368</v>
      </c>
      <c r="G923" s="45">
        <v>2948526.82</v>
      </c>
      <c r="H923" s="46">
        <v>2948526.82</v>
      </c>
      <c r="I923" s="100">
        <f t="shared" ref="I923" si="137">H923/G923*100</f>
        <v>100</v>
      </c>
    </row>
    <row r="924" spans="1:9" s="74" customFormat="1" ht="31.5" customHeight="1" x14ac:dyDescent="0.2">
      <c r="A924" s="43" t="s">
        <v>463</v>
      </c>
      <c r="B924" s="6" t="s">
        <v>170</v>
      </c>
      <c r="C924" s="44" t="s">
        <v>95</v>
      </c>
      <c r="D924" s="44" t="s">
        <v>61</v>
      </c>
      <c r="E924" s="92" t="s">
        <v>464</v>
      </c>
      <c r="F924" s="47" t="s">
        <v>2</v>
      </c>
      <c r="G924" s="45">
        <f t="shared" ref="G924:H926" si="138">G925</f>
        <v>1951889.6099999999</v>
      </c>
      <c r="H924" s="45">
        <f t="shared" si="138"/>
        <v>1951889.6099999999</v>
      </c>
      <c r="I924" s="101">
        <f t="shared" si="136"/>
        <v>100</v>
      </c>
    </row>
    <row r="925" spans="1:9" s="42" customFormat="1" ht="46.5" customHeight="1" x14ac:dyDescent="0.2">
      <c r="A925" s="27" t="s">
        <v>303</v>
      </c>
      <c r="B925" s="28" t="s">
        <v>170</v>
      </c>
      <c r="C925" s="29" t="s">
        <v>95</v>
      </c>
      <c r="D925" s="29" t="s">
        <v>61</v>
      </c>
      <c r="E925" s="32" t="s">
        <v>204</v>
      </c>
      <c r="F925" s="32" t="s">
        <v>2</v>
      </c>
      <c r="G925" s="45">
        <f>G926+G930</f>
        <v>1951889.6099999999</v>
      </c>
      <c r="H925" s="45">
        <f>H926+H930</f>
        <v>1951889.6099999999</v>
      </c>
      <c r="I925" s="100">
        <f t="shared" si="136"/>
        <v>100</v>
      </c>
    </row>
    <row r="926" spans="1:9" ht="32.25" customHeight="1" x14ac:dyDescent="0.2">
      <c r="A926" s="27" t="s">
        <v>156</v>
      </c>
      <c r="B926" s="28" t="s">
        <v>170</v>
      </c>
      <c r="C926" s="29" t="s">
        <v>95</v>
      </c>
      <c r="D926" s="29" t="s">
        <v>61</v>
      </c>
      <c r="E926" s="32" t="s">
        <v>204</v>
      </c>
      <c r="F926" s="32" t="s">
        <v>76</v>
      </c>
      <c r="G926" s="45">
        <f t="shared" si="138"/>
        <v>1809717.6099999999</v>
      </c>
      <c r="H926" s="45">
        <f t="shared" si="138"/>
        <v>1809717.6099999999</v>
      </c>
      <c r="I926" s="100">
        <f t="shared" si="136"/>
        <v>100</v>
      </c>
    </row>
    <row r="927" spans="1:9" ht="33.75" customHeight="1" x14ac:dyDescent="0.2">
      <c r="A927" s="27" t="s">
        <v>77</v>
      </c>
      <c r="B927" s="28" t="s">
        <v>170</v>
      </c>
      <c r="C927" s="29" t="s">
        <v>95</v>
      </c>
      <c r="D927" s="29" t="s">
        <v>61</v>
      </c>
      <c r="E927" s="32" t="s">
        <v>204</v>
      </c>
      <c r="F927" s="32" t="s">
        <v>6</v>
      </c>
      <c r="G927" s="45">
        <f>G928+G929</f>
        <v>1809717.6099999999</v>
      </c>
      <c r="H927" s="45">
        <f>H928+H929</f>
        <v>1809717.6099999999</v>
      </c>
      <c r="I927" s="100">
        <f t="shared" si="136"/>
        <v>100</v>
      </c>
    </row>
    <row r="928" spans="1:9" ht="33.75" customHeight="1" x14ac:dyDescent="0.2">
      <c r="A928" s="27" t="s">
        <v>377</v>
      </c>
      <c r="B928" s="28" t="s">
        <v>170</v>
      </c>
      <c r="C928" s="29" t="s">
        <v>95</v>
      </c>
      <c r="D928" s="29" t="s">
        <v>61</v>
      </c>
      <c r="E928" s="32" t="s">
        <v>204</v>
      </c>
      <c r="F928" s="32" t="s">
        <v>361</v>
      </c>
      <c r="G928" s="45">
        <v>697210.46</v>
      </c>
      <c r="H928" s="46">
        <v>697210.46</v>
      </c>
      <c r="I928" s="100">
        <f t="shared" si="136"/>
        <v>100</v>
      </c>
    </row>
    <row r="929" spans="1:9" ht="33.75" customHeight="1" x14ac:dyDescent="0.2">
      <c r="A929" s="27" t="s">
        <v>378</v>
      </c>
      <c r="B929" s="28" t="s">
        <v>170</v>
      </c>
      <c r="C929" s="29" t="s">
        <v>95</v>
      </c>
      <c r="D929" s="29" t="s">
        <v>61</v>
      </c>
      <c r="E929" s="32" t="s">
        <v>204</v>
      </c>
      <c r="F929" s="32" t="s">
        <v>352</v>
      </c>
      <c r="G929" s="45">
        <v>1112507.1499999999</v>
      </c>
      <c r="H929" s="46">
        <v>1112507.1499999999</v>
      </c>
      <c r="I929" s="100">
        <f t="shared" si="136"/>
        <v>100</v>
      </c>
    </row>
    <row r="930" spans="1:9" s="81" customFormat="1" ht="33.75" customHeight="1" x14ac:dyDescent="0.2">
      <c r="A930" s="31" t="s">
        <v>109</v>
      </c>
      <c r="B930" s="28" t="s">
        <v>170</v>
      </c>
      <c r="C930" s="29" t="s">
        <v>95</v>
      </c>
      <c r="D930" s="29" t="s">
        <v>61</v>
      </c>
      <c r="E930" s="32" t="s">
        <v>204</v>
      </c>
      <c r="F930" s="32" t="s">
        <v>86</v>
      </c>
      <c r="G930" s="45">
        <f>G931</f>
        <v>142172</v>
      </c>
      <c r="H930" s="45">
        <f>H931</f>
        <v>142172</v>
      </c>
      <c r="I930" s="100">
        <f t="shared" si="136"/>
        <v>100</v>
      </c>
    </row>
    <row r="931" spans="1:9" s="81" customFormat="1" ht="33.75" customHeight="1" x14ac:dyDescent="0.2">
      <c r="A931" s="31" t="s">
        <v>45</v>
      </c>
      <c r="B931" s="28" t="s">
        <v>170</v>
      </c>
      <c r="C931" s="29" t="s">
        <v>95</v>
      </c>
      <c r="D931" s="29" t="s">
        <v>61</v>
      </c>
      <c r="E931" s="32" t="s">
        <v>204</v>
      </c>
      <c r="F931" s="32" t="s">
        <v>46</v>
      </c>
      <c r="G931" s="45">
        <f>G932</f>
        <v>142172</v>
      </c>
      <c r="H931" s="45">
        <f>H932</f>
        <v>142172</v>
      </c>
      <c r="I931" s="100">
        <f t="shared" si="136"/>
        <v>100</v>
      </c>
    </row>
    <row r="932" spans="1:9" s="81" customFormat="1" ht="33.75" customHeight="1" x14ac:dyDescent="0.2">
      <c r="A932" s="31" t="s">
        <v>386</v>
      </c>
      <c r="B932" s="28" t="s">
        <v>170</v>
      </c>
      <c r="C932" s="29" t="s">
        <v>95</v>
      </c>
      <c r="D932" s="29" t="s">
        <v>61</v>
      </c>
      <c r="E932" s="32" t="s">
        <v>204</v>
      </c>
      <c r="F932" s="32" t="s">
        <v>368</v>
      </c>
      <c r="G932" s="45">
        <v>142172</v>
      </c>
      <c r="H932" s="46">
        <v>142172</v>
      </c>
      <c r="I932" s="100">
        <f t="shared" si="136"/>
        <v>100</v>
      </c>
    </row>
    <row r="933" spans="1:9" s="74" customFormat="1" ht="33.75" customHeight="1" x14ac:dyDescent="0.2">
      <c r="A933" s="27" t="s">
        <v>505</v>
      </c>
      <c r="B933" s="28" t="s">
        <v>170</v>
      </c>
      <c r="C933" s="29" t="s">
        <v>95</v>
      </c>
      <c r="D933" s="29" t="s">
        <v>61</v>
      </c>
      <c r="E933" s="93" t="s">
        <v>506</v>
      </c>
      <c r="F933" s="32" t="s">
        <v>2</v>
      </c>
      <c r="G933" s="45">
        <f>G934</f>
        <v>874358.74</v>
      </c>
      <c r="H933" s="45">
        <f>H934</f>
        <v>873876.27</v>
      </c>
      <c r="I933" s="100">
        <f t="shared" si="136"/>
        <v>99.944820131837417</v>
      </c>
    </row>
    <row r="934" spans="1:9" s="42" customFormat="1" ht="30.75" customHeight="1" x14ac:dyDescent="0.2">
      <c r="A934" s="31" t="s">
        <v>306</v>
      </c>
      <c r="B934" s="28" t="s">
        <v>170</v>
      </c>
      <c r="C934" s="29" t="s">
        <v>95</v>
      </c>
      <c r="D934" s="29" t="s">
        <v>61</v>
      </c>
      <c r="E934" s="32" t="s">
        <v>339</v>
      </c>
      <c r="F934" s="32" t="s">
        <v>2</v>
      </c>
      <c r="G934" s="45">
        <f>G938+G935</f>
        <v>874358.74</v>
      </c>
      <c r="H934" s="45">
        <f>H938+H935</f>
        <v>873876.27</v>
      </c>
      <c r="I934" s="100">
        <f t="shared" si="136"/>
        <v>99.944820131837417</v>
      </c>
    </row>
    <row r="935" spans="1:9" s="42" customFormat="1" ht="30.75" customHeight="1" x14ac:dyDescent="0.2">
      <c r="A935" s="43" t="s">
        <v>156</v>
      </c>
      <c r="B935" s="6" t="s">
        <v>170</v>
      </c>
      <c r="C935" s="44" t="s">
        <v>95</v>
      </c>
      <c r="D935" s="44" t="s">
        <v>61</v>
      </c>
      <c r="E935" s="32" t="s">
        <v>339</v>
      </c>
      <c r="F935" s="47" t="s">
        <v>76</v>
      </c>
      <c r="G935" s="45">
        <f>G936</f>
        <v>838224.74</v>
      </c>
      <c r="H935" s="45">
        <f>H936</f>
        <v>837742.27</v>
      </c>
      <c r="I935" s="100">
        <f t="shared" si="136"/>
        <v>99.942441450725966</v>
      </c>
    </row>
    <row r="936" spans="1:9" s="42" customFormat="1" ht="30.75" customHeight="1" x14ac:dyDescent="0.2">
      <c r="A936" s="43" t="s">
        <v>77</v>
      </c>
      <c r="B936" s="6" t="s">
        <v>170</v>
      </c>
      <c r="C936" s="44" t="s">
        <v>95</v>
      </c>
      <c r="D936" s="44" t="s">
        <v>61</v>
      </c>
      <c r="E936" s="32" t="s">
        <v>339</v>
      </c>
      <c r="F936" s="47" t="s">
        <v>6</v>
      </c>
      <c r="G936" s="45">
        <f>G937</f>
        <v>838224.74</v>
      </c>
      <c r="H936" s="45">
        <f>H937</f>
        <v>837742.27</v>
      </c>
      <c r="I936" s="100">
        <f t="shared" si="136"/>
        <v>99.942441450725966</v>
      </c>
    </row>
    <row r="937" spans="1:9" s="42" customFormat="1" ht="30.75" customHeight="1" x14ac:dyDescent="0.2">
      <c r="A937" s="43" t="s">
        <v>378</v>
      </c>
      <c r="B937" s="6" t="s">
        <v>170</v>
      </c>
      <c r="C937" s="44" t="s">
        <v>95</v>
      </c>
      <c r="D937" s="44" t="s">
        <v>61</v>
      </c>
      <c r="E937" s="32" t="s">
        <v>339</v>
      </c>
      <c r="F937" s="47" t="s">
        <v>352</v>
      </c>
      <c r="G937" s="45">
        <v>838224.74</v>
      </c>
      <c r="H937" s="45">
        <v>837742.27</v>
      </c>
      <c r="I937" s="100">
        <f t="shared" si="136"/>
        <v>99.942441450725966</v>
      </c>
    </row>
    <row r="938" spans="1:9" ht="35.25" customHeight="1" x14ac:dyDescent="0.2">
      <c r="A938" s="31" t="s">
        <v>109</v>
      </c>
      <c r="B938" s="28" t="s">
        <v>170</v>
      </c>
      <c r="C938" s="32" t="s">
        <v>95</v>
      </c>
      <c r="D938" s="32" t="s">
        <v>61</v>
      </c>
      <c r="E938" s="32" t="s">
        <v>339</v>
      </c>
      <c r="F938" s="32" t="s">
        <v>86</v>
      </c>
      <c r="G938" s="45">
        <f t="shared" ref="G938:H939" si="139">G939</f>
        <v>36134</v>
      </c>
      <c r="H938" s="45">
        <f t="shared" si="139"/>
        <v>36134</v>
      </c>
      <c r="I938" s="100">
        <f t="shared" si="136"/>
        <v>100</v>
      </c>
    </row>
    <row r="939" spans="1:9" ht="22.5" customHeight="1" x14ac:dyDescent="0.2">
      <c r="A939" s="31" t="s">
        <v>45</v>
      </c>
      <c r="B939" s="28" t="s">
        <v>170</v>
      </c>
      <c r="C939" s="32" t="s">
        <v>95</v>
      </c>
      <c r="D939" s="32" t="s">
        <v>61</v>
      </c>
      <c r="E939" s="32" t="s">
        <v>339</v>
      </c>
      <c r="F939" s="32" t="s">
        <v>46</v>
      </c>
      <c r="G939" s="45">
        <f t="shared" si="139"/>
        <v>36134</v>
      </c>
      <c r="H939" s="45">
        <f t="shared" si="139"/>
        <v>36134</v>
      </c>
      <c r="I939" s="100">
        <f t="shared" si="136"/>
        <v>100</v>
      </c>
    </row>
    <row r="940" spans="1:9" ht="22.5" customHeight="1" x14ac:dyDescent="0.2">
      <c r="A940" s="31" t="s">
        <v>386</v>
      </c>
      <c r="B940" s="28" t="s">
        <v>170</v>
      </c>
      <c r="C940" s="29" t="s">
        <v>95</v>
      </c>
      <c r="D940" s="29" t="s">
        <v>61</v>
      </c>
      <c r="E940" s="32" t="s">
        <v>339</v>
      </c>
      <c r="F940" s="32" t="s">
        <v>368</v>
      </c>
      <c r="G940" s="45">
        <v>36134</v>
      </c>
      <c r="H940" s="46">
        <v>36134</v>
      </c>
      <c r="I940" s="100">
        <f t="shared" si="136"/>
        <v>100</v>
      </c>
    </row>
    <row r="941" spans="1:9" s="75" customFormat="1" ht="33" customHeight="1" x14ac:dyDescent="0.2">
      <c r="A941" s="43" t="s">
        <v>133</v>
      </c>
      <c r="B941" s="6" t="s">
        <v>170</v>
      </c>
      <c r="C941" s="44" t="s">
        <v>95</v>
      </c>
      <c r="D941" s="44" t="s">
        <v>61</v>
      </c>
      <c r="E941" s="47" t="s">
        <v>134</v>
      </c>
      <c r="F941" s="47" t="s">
        <v>2</v>
      </c>
      <c r="G941" s="45">
        <f>G942+G949+G978</f>
        <v>12848351.01</v>
      </c>
      <c r="H941" s="45">
        <f>H942+H949+H978</f>
        <v>12848351.01</v>
      </c>
      <c r="I941" s="101">
        <f t="shared" si="136"/>
        <v>100</v>
      </c>
    </row>
    <row r="942" spans="1:9" s="75" customFormat="1" ht="27.75" customHeight="1" x14ac:dyDescent="0.2">
      <c r="A942" s="94" t="s">
        <v>507</v>
      </c>
      <c r="B942" s="6" t="s">
        <v>170</v>
      </c>
      <c r="C942" s="44" t="s">
        <v>95</v>
      </c>
      <c r="D942" s="44" t="s">
        <v>61</v>
      </c>
      <c r="E942" s="92" t="s">
        <v>508</v>
      </c>
      <c r="F942" s="47" t="s">
        <v>2</v>
      </c>
      <c r="G942" s="45">
        <f>G943</f>
        <v>10746326.310000001</v>
      </c>
      <c r="H942" s="45">
        <f>H943</f>
        <v>10746326.310000001</v>
      </c>
      <c r="I942" s="101">
        <f t="shared" si="136"/>
        <v>100</v>
      </c>
    </row>
    <row r="943" spans="1:9" s="75" customFormat="1" ht="35.25" customHeight="1" x14ac:dyDescent="0.2">
      <c r="A943" s="43" t="s">
        <v>135</v>
      </c>
      <c r="B943" s="6" t="s">
        <v>170</v>
      </c>
      <c r="C943" s="44" t="s">
        <v>95</v>
      </c>
      <c r="D943" s="44" t="s">
        <v>61</v>
      </c>
      <c r="E943" s="47" t="s">
        <v>136</v>
      </c>
      <c r="F943" s="47" t="s">
        <v>2</v>
      </c>
      <c r="G943" s="45">
        <f t="shared" ref="G943:H944" si="140">G944</f>
        <v>10746326.310000001</v>
      </c>
      <c r="H943" s="45">
        <f t="shared" si="140"/>
        <v>10746326.310000001</v>
      </c>
      <c r="I943" s="101">
        <f t="shared" si="136"/>
        <v>100</v>
      </c>
    </row>
    <row r="944" spans="1:9" s="75" customFormat="1" ht="33.75" customHeight="1" x14ac:dyDescent="0.2">
      <c r="A944" s="43" t="s">
        <v>109</v>
      </c>
      <c r="B944" s="6" t="s">
        <v>170</v>
      </c>
      <c r="C944" s="44" t="s">
        <v>95</v>
      </c>
      <c r="D944" s="44" t="s">
        <v>61</v>
      </c>
      <c r="E944" s="47" t="s">
        <v>136</v>
      </c>
      <c r="F944" s="47" t="s">
        <v>86</v>
      </c>
      <c r="G944" s="45">
        <f t="shared" si="140"/>
        <v>10746326.310000001</v>
      </c>
      <c r="H944" s="45">
        <f t="shared" si="140"/>
        <v>10746326.310000001</v>
      </c>
      <c r="I944" s="101">
        <f t="shared" si="136"/>
        <v>100</v>
      </c>
    </row>
    <row r="945" spans="1:9" s="75" customFormat="1" ht="22.5" customHeight="1" x14ac:dyDescent="0.2">
      <c r="A945" s="43" t="s">
        <v>45</v>
      </c>
      <c r="B945" s="6" t="s">
        <v>170</v>
      </c>
      <c r="C945" s="44" t="s">
        <v>95</v>
      </c>
      <c r="D945" s="44" t="s">
        <v>61</v>
      </c>
      <c r="E945" s="47" t="s">
        <v>136</v>
      </c>
      <c r="F945" s="47" t="s">
        <v>46</v>
      </c>
      <c r="G945" s="45">
        <f>G946+G948+G947</f>
        <v>10746326.310000001</v>
      </c>
      <c r="H945" s="45">
        <f>H946+H948+H947</f>
        <v>10746326.310000001</v>
      </c>
      <c r="I945" s="101">
        <f t="shared" si="136"/>
        <v>100</v>
      </c>
    </row>
    <row r="946" spans="1:9" s="75" customFormat="1" ht="60" customHeight="1" x14ac:dyDescent="0.2">
      <c r="A946" s="43" t="s">
        <v>385</v>
      </c>
      <c r="B946" s="6" t="s">
        <v>170</v>
      </c>
      <c r="C946" s="44" t="s">
        <v>95</v>
      </c>
      <c r="D946" s="44" t="s">
        <v>61</v>
      </c>
      <c r="E946" s="47" t="s">
        <v>136</v>
      </c>
      <c r="F946" s="47" t="s">
        <v>367</v>
      </c>
      <c r="G946" s="45">
        <v>10686396.310000001</v>
      </c>
      <c r="H946" s="45">
        <v>10686396.310000001</v>
      </c>
      <c r="I946" s="101">
        <f t="shared" si="136"/>
        <v>100</v>
      </c>
    </row>
    <row r="947" spans="1:9" s="81" customFormat="1" ht="21" customHeight="1" x14ac:dyDescent="0.2">
      <c r="A947" s="48" t="s">
        <v>386</v>
      </c>
      <c r="B947" s="6" t="s">
        <v>170</v>
      </c>
      <c r="C947" s="44" t="s">
        <v>95</v>
      </c>
      <c r="D947" s="44" t="s">
        <v>61</v>
      </c>
      <c r="E947" s="47" t="s">
        <v>136</v>
      </c>
      <c r="F947" s="47" t="s">
        <v>368</v>
      </c>
      <c r="G947" s="45">
        <v>20000</v>
      </c>
      <c r="H947" s="46">
        <v>20000</v>
      </c>
      <c r="I947" s="101">
        <f t="shared" ref="I947" si="141">H947/G947*100</f>
        <v>100</v>
      </c>
    </row>
    <row r="948" spans="1:9" s="75" customFormat="1" ht="21" customHeight="1" x14ac:dyDescent="0.2">
      <c r="A948" s="48" t="s">
        <v>386</v>
      </c>
      <c r="B948" s="6" t="s">
        <v>170</v>
      </c>
      <c r="C948" s="44" t="s">
        <v>95</v>
      </c>
      <c r="D948" s="44" t="s">
        <v>61</v>
      </c>
      <c r="E948" s="47" t="s">
        <v>136</v>
      </c>
      <c r="F948" s="47" t="s">
        <v>368</v>
      </c>
      <c r="G948" s="45">
        <v>39930</v>
      </c>
      <c r="H948" s="46">
        <v>39930</v>
      </c>
      <c r="I948" s="101">
        <f t="shared" si="136"/>
        <v>100</v>
      </c>
    </row>
    <row r="949" spans="1:9" s="75" customFormat="1" ht="28.5" customHeight="1" x14ac:dyDescent="0.2">
      <c r="A949" s="43" t="s">
        <v>509</v>
      </c>
      <c r="B949" s="6" t="s">
        <v>170</v>
      </c>
      <c r="C949" s="44" t="s">
        <v>95</v>
      </c>
      <c r="D949" s="44" t="s">
        <v>61</v>
      </c>
      <c r="E949" s="92" t="s">
        <v>510</v>
      </c>
      <c r="F949" s="47" t="s">
        <v>2</v>
      </c>
      <c r="G949" s="45">
        <f>G950+G957+G964+G971</f>
        <v>2008144.4300000002</v>
      </c>
      <c r="H949" s="45">
        <f>H950+H957+H964+H971</f>
        <v>2008144.4300000002</v>
      </c>
      <c r="I949" s="101">
        <f t="shared" si="136"/>
        <v>100</v>
      </c>
    </row>
    <row r="950" spans="1:9" s="75" customFormat="1" ht="19.5" customHeight="1" x14ac:dyDescent="0.2">
      <c r="A950" s="43" t="s">
        <v>215</v>
      </c>
      <c r="B950" s="6" t="s">
        <v>170</v>
      </c>
      <c r="C950" s="44" t="s">
        <v>95</v>
      </c>
      <c r="D950" s="44" t="s">
        <v>61</v>
      </c>
      <c r="E950" s="47" t="s">
        <v>292</v>
      </c>
      <c r="F950" s="47" t="s">
        <v>2</v>
      </c>
      <c r="G950" s="45">
        <f>G954+G951</f>
        <v>71077</v>
      </c>
      <c r="H950" s="45">
        <f>H954+H951</f>
        <v>71077</v>
      </c>
      <c r="I950" s="101">
        <f t="shared" si="136"/>
        <v>100</v>
      </c>
    </row>
    <row r="951" spans="1:9" s="75" customFormat="1" ht="33.75" customHeight="1" x14ac:dyDescent="0.2">
      <c r="A951" s="43" t="s">
        <v>156</v>
      </c>
      <c r="B951" s="6" t="s">
        <v>170</v>
      </c>
      <c r="C951" s="44" t="s">
        <v>95</v>
      </c>
      <c r="D951" s="44" t="s">
        <v>61</v>
      </c>
      <c r="E951" s="47" t="s">
        <v>292</v>
      </c>
      <c r="F951" s="47" t="s">
        <v>76</v>
      </c>
      <c r="G951" s="45">
        <f>G952</f>
        <v>1748</v>
      </c>
      <c r="H951" s="45">
        <f>H952</f>
        <v>1748</v>
      </c>
      <c r="I951" s="101">
        <f t="shared" si="136"/>
        <v>100</v>
      </c>
    </row>
    <row r="952" spans="1:9" s="75" customFormat="1" ht="31.5" customHeight="1" x14ac:dyDescent="0.2">
      <c r="A952" s="43" t="s">
        <v>77</v>
      </c>
      <c r="B952" s="6" t="s">
        <v>170</v>
      </c>
      <c r="C952" s="44" t="s">
        <v>95</v>
      </c>
      <c r="D952" s="44" t="s">
        <v>61</v>
      </c>
      <c r="E952" s="47" t="s">
        <v>292</v>
      </c>
      <c r="F952" s="47" t="s">
        <v>6</v>
      </c>
      <c r="G952" s="45">
        <f>G953</f>
        <v>1748</v>
      </c>
      <c r="H952" s="45">
        <f>H953</f>
        <v>1748</v>
      </c>
      <c r="I952" s="101">
        <f t="shared" si="136"/>
        <v>100</v>
      </c>
    </row>
    <row r="953" spans="1:9" s="75" customFormat="1" ht="31.5" customHeight="1" x14ac:dyDescent="0.2">
      <c r="A953" s="43" t="s">
        <v>378</v>
      </c>
      <c r="B953" s="6" t="s">
        <v>170</v>
      </c>
      <c r="C953" s="44" t="s">
        <v>95</v>
      </c>
      <c r="D953" s="44" t="s">
        <v>61</v>
      </c>
      <c r="E953" s="47" t="s">
        <v>292</v>
      </c>
      <c r="F953" s="47" t="s">
        <v>352</v>
      </c>
      <c r="G953" s="45">
        <v>1748</v>
      </c>
      <c r="H953" s="46">
        <v>1748</v>
      </c>
      <c r="I953" s="101">
        <f t="shared" si="136"/>
        <v>100</v>
      </c>
    </row>
    <row r="954" spans="1:9" s="75" customFormat="1" ht="30.75" customHeight="1" x14ac:dyDescent="0.2">
      <c r="A954" s="43" t="s">
        <v>109</v>
      </c>
      <c r="B954" s="6" t="s">
        <v>170</v>
      </c>
      <c r="C954" s="44" t="s">
        <v>95</v>
      </c>
      <c r="D954" s="44" t="s">
        <v>61</v>
      </c>
      <c r="E954" s="47" t="s">
        <v>292</v>
      </c>
      <c r="F954" s="47" t="s">
        <v>86</v>
      </c>
      <c r="G954" s="45">
        <f>G955</f>
        <v>69329</v>
      </c>
      <c r="H954" s="45">
        <f>H955</f>
        <v>69329</v>
      </c>
      <c r="I954" s="101">
        <f t="shared" si="136"/>
        <v>100</v>
      </c>
    </row>
    <row r="955" spans="1:9" s="75" customFormat="1" ht="19.5" customHeight="1" x14ac:dyDescent="0.2">
      <c r="A955" s="43" t="s">
        <v>45</v>
      </c>
      <c r="B955" s="6" t="s">
        <v>170</v>
      </c>
      <c r="C955" s="44" t="s">
        <v>95</v>
      </c>
      <c r="D955" s="44" t="s">
        <v>61</v>
      </c>
      <c r="E955" s="47" t="s">
        <v>292</v>
      </c>
      <c r="F955" s="47" t="s">
        <v>46</v>
      </c>
      <c r="G955" s="45">
        <f>G956</f>
        <v>69329</v>
      </c>
      <c r="H955" s="45">
        <f>H956</f>
        <v>69329</v>
      </c>
      <c r="I955" s="101">
        <f t="shared" si="136"/>
        <v>100</v>
      </c>
    </row>
    <row r="956" spans="1:9" s="75" customFormat="1" ht="19.5" customHeight="1" x14ac:dyDescent="0.2">
      <c r="A956" s="43" t="s">
        <v>386</v>
      </c>
      <c r="B956" s="6" t="s">
        <v>170</v>
      </c>
      <c r="C956" s="44" t="s">
        <v>95</v>
      </c>
      <c r="D956" s="44" t="s">
        <v>61</v>
      </c>
      <c r="E956" s="47" t="s">
        <v>292</v>
      </c>
      <c r="F956" s="47" t="s">
        <v>368</v>
      </c>
      <c r="G956" s="45">
        <v>69329</v>
      </c>
      <c r="H956" s="46">
        <v>69329</v>
      </c>
      <c r="I956" s="101">
        <f t="shared" si="136"/>
        <v>100</v>
      </c>
    </row>
    <row r="957" spans="1:9" s="75" customFormat="1" ht="21" customHeight="1" x14ac:dyDescent="0.2">
      <c r="A957" s="43" t="s">
        <v>293</v>
      </c>
      <c r="B957" s="6" t="s">
        <v>170</v>
      </c>
      <c r="C957" s="44" t="s">
        <v>95</v>
      </c>
      <c r="D957" s="44" t="s">
        <v>61</v>
      </c>
      <c r="E957" s="47" t="s">
        <v>294</v>
      </c>
      <c r="F957" s="47" t="s">
        <v>2</v>
      </c>
      <c r="G957" s="45">
        <f>G961+G958</f>
        <v>122000</v>
      </c>
      <c r="H957" s="45">
        <f>H961+H958</f>
        <v>122000</v>
      </c>
      <c r="I957" s="101">
        <f t="shared" si="136"/>
        <v>100</v>
      </c>
    </row>
    <row r="958" spans="1:9" s="75" customFormat="1" ht="28.5" customHeight="1" x14ac:dyDescent="0.2">
      <c r="A958" s="43" t="s">
        <v>156</v>
      </c>
      <c r="B958" s="6" t="s">
        <v>170</v>
      </c>
      <c r="C958" s="44" t="s">
        <v>95</v>
      </c>
      <c r="D958" s="44" t="s">
        <v>61</v>
      </c>
      <c r="E958" s="47" t="s">
        <v>294</v>
      </c>
      <c r="F958" s="47" t="s">
        <v>76</v>
      </c>
      <c r="G958" s="45">
        <f>G959</f>
        <v>95000</v>
      </c>
      <c r="H958" s="45">
        <f>H959</f>
        <v>95000</v>
      </c>
      <c r="I958" s="101">
        <f t="shared" si="136"/>
        <v>100</v>
      </c>
    </row>
    <row r="959" spans="1:9" s="75" customFormat="1" ht="29.25" customHeight="1" x14ac:dyDescent="0.2">
      <c r="A959" s="43" t="s">
        <v>77</v>
      </c>
      <c r="B959" s="6" t="s">
        <v>170</v>
      </c>
      <c r="C959" s="44" t="s">
        <v>95</v>
      </c>
      <c r="D959" s="44" t="s">
        <v>61</v>
      </c>
      <c r="E959" s="47" t="s">
        <v>294</v>
      </c>
      <c r="F959" s="47" t="s">
        <v>6</v>
      </c>
      <c r="G959" s="45">
        <f>G960</f>
        <v>95000</v>
      </c>
      <c r="H959" s="45">
        <f>H960</f>
        <v>95000</v>
      </c>
      <c r="I959" s="101">
        <f t="shared" si="136"/>
        <v>100</v>
      </c>
    </row>
    <row r="960" spans="1:9" s="75" customFormat="1" ht="29.25" customHeight="1" x14ac:dyDescent="0.2">
      <c r="A960" s="43" t="s">
        <v>378</v>
      </c>
      <c r="B960" s="6" t="s">
        <v>170</v>
      </c>
      <c r="C960" s="44" t="s">
        <v>95</v>
      </c>
      <c r="D960" s="44" t="s">
        <v>61</v>
      </c>
      <c r="E960" s="47" t="s">
        <v>294</v>
      </c>
      <c r="F960" s="47" t="s">
        <v>352</v>
      </c>
      <c r="G960" s="45">
        <v>95000</v>
      </c>
      <c r="H960" s="46">
        <v>95000</v>
      </c>
      <c r="I960" s="101">
        <f t="shared" si="136"/>
        <v>100</v>
      </c>
    </row>
    <row r="961" spans="1:9" s="75" customFormat="1" ht="36" customHeight="1" x14ac:dyDescent="0.2">
      <c r="A961" s="43" t="s">
        <v>109</v>
      </c>
      <c r="B961" s="6" t="s">
        <v>170</v>
      </c>
      <c r="C961" s="44" t="s">
        <v>95</v>
      </c>
      <c r="D961" s="44" t="s">
        <v>61</v>
      </c>
      <c r="E961" s="47" t="s">
        <v>294</v>
      </c>
      <c r="F961" s="47" t="s">
        <v>86</v>
      </c>
      <c r="G961" s="45">
        <f>G962</f>
        <v>27000</v>
      </c>
      <c r="H961" s="45">
        <f>H962</f>
        <v>27000</v>
      </c>
      <c r="I961" s="101">
        <f t="shared" si="136"/>
        <v>100</v>
      </c>
    </row>
    <row r="962" spans="1:9" s="75" customFormat="1" ht="22.5" customHeight="1" x14ac:dyDescent="0.2">
      <c r="A962" s="43" t="s">
        <v>45</v>
      </c>
      <c r="B962" s="6" t="s">
        <v>170</v>
      </c>
      <c r="C962" s="44" t="s">
        <v>95</v>
      </c>
      <c r="D962" s="44" t="s">
        <v>61</v>
      </c>
      <c r="E962" s="47" t="s">
        <v>294</v>
      </c>
      <c r="F962" s="47" t="s">
        <v>46</v>
      </c>
      <c r="G962" s="45">
        <f>G963</f>
        <v>27000</v>
      </c>
      <c r="H962" s="45">
        <f>H963</f>
        <v>27000</v>
      </c>
      <c r="I962" s="101">
        <f t="shared" si="136"/>
        <v>100</v>
      </c>
    </row>
    <row r="963" spans="1:9" s="75" customFormat="1" ht="22.5" customHeight="1" x14ac:dyDescent="0.2">
      <c r="A963" s="43" t="s">
        <v>386</v>
      </c>
      <c r="B963" s="6" t="s">
        <v>170</v>
      </c>
      <c r="C963" s="44" t="s">
        <v>95</v>
      </c>
      <c r="D963" s="44" t="s">
        <v>61</v>
      </c>
      <c r="E963" s="47" t="s">
        <v>294</v>
      </c>
      <c r="F963" s="47" t="s">
        <v>368</v>
      </c>
      <c r="G963" s="45">
        <v>27000</v>
      </c>
      <c r="H963" s="46">
        <v>27000</v>
      </c>
      <c r="I963" s="101">
        <f t="shared" si="136"/>
        <v>100</v>
      </c>
    </row>
    <row r="964" spans="1:9" s="75" customFormat="1" ht="25.5" customHeight="1" x14ac:dyDescent="0.2">
      <c r="A964" s="43" t="s">
        <v>641</v>
      </c>
      <c r="B964" s="6" t="s">
        <v>170</v>
      </c>
      <c r="C964" s="44" t="s">
        <v>95</v>
      </c>
      <c r="D964" s="44" t="s">
        <v>61</v>
      </c>
      <c r="E964" s="47" t="s">
        <v>230</v>
      </c>
      <c r="F964" s="47" t="s">
        <v>2</v>
      </c>
      <c r="G964" s="45">
        <f>G965+G968</f>
        <v>534849.84</v>
      </c>
      <c r="H964" s="45">
        <f>H965+H968</f>
        <v>534849.84</v>
      </c>
      <c r="I964" s="101">
        <f t="shared" si="136"/>
        <v>100</v>
      </c>
    </row>
    <row r="965" spans="1:9" s="75" customFormat="1" ht="33" customHeight="1" x14ac:dyDescent="0.2">
      <c r="A965" s="43" t="s">
        <v>156</v>
      </c>
      <c r="B965" s="6" t="s">
        <v>170</v>
      </c>
      <c r="C965" s="44" t="s">
        <v>95</v>
      </c>
      <c r="D965" s="44" t="s">
        <v>61</v>
      </c>
      <c r="E965" s="47" t="s">
        <v>230</v>
      </c>
      <c r="F965" s="47" t="s">
        <v>76</v>
      </c>
      <c r="G965" s="45">
        <f>G966</f>
        <v>154928.72</v>
      </c>
      <c r="H965" s="45">
        <f>H966</f>
        <v>154928.72</v>
      </c>
      <c r="I965" s="101">
        <f t="shared" si="136"/>
        <v>100</v>
      </c>
    </row>
    <row r="966" spans="1:9" s="75" customFormat="1" ht="32.25" customHeight="1" x14ac:dyDescent="0.2">
      <c r="A966" s="43" t="s">
        <v>77</v>
      </c>
      <c r="B966" s="6" t="s">
        <v>170</v>
      </c>
      <c r="C966" s="44" t="s">
        <v>95</v>
      </c>
      <c r="D966" s="44" t="s">
        <v>61</v>
      </c>
      <c r="E966" s="47" t="s">
        <v>230</v>
      </c>
      <c r="F966" s="47" t="s">
        <v>6</v>
      </c>
      <c r="G966" s="45">
        <f>G967</f>
        <v>154928.72</v>
      </c>
      <c r="H966" s="45">
        <f>H967</f>
        <v>154928.72</v>
      </c>
      <c r="I966" s="101">
        <f t="shared" si="136"/>
        <v>100</v>
      </c>
    </row>
    <row r="967" spans="1:9" s="75" customFormat="1" ht="32.25" customHeight="1" x14ac:dyDescent="0.2">
      <c r="A967" s="43" t="s">
        <v>378</v>
      </c>
      <c r="B967" s="6" t="s">
        <v>170</v>
      </c>
      <c r="C967" s="44" t="s">
        <v>95</v>
      </c>
      <c r="D967" s="44" t="s">
        <v>61</v>
      </c>
      <c r="E967" s="47" t="s">
        <v>230</v>
      </c>
      <c r="F967" s="47" t="s">
        <v>352</v>
      </c>
      <c r="G967" s="45">
        <v>154928.72</v>
      </c>
      <c r="H967" s="46">
        <v>154928.72</v>
      </c>
      <c r="I967" s="101">
        <f t="shared" si="136"/>
        <v>100</v>
      </c>
    </row>
    <row r="968" spans="1:9" s="75" customFormat="1" ht="36.75" customHeight="1" x14ac:dyDescent="0.2">
      <c r="A968" s="43" t="s">
        <v>109</v>
      </c>
      <c r="B968" s="6" t="s">
        <v>170</v>
      </c>
      <c r="C968" s="44" t="s">
        <v>95</v>
      </c>
      <c r="D968" s="44" t="s">
        <v>61</v>
      </c>
      <c r="E968" s="47" t="s">
        <v>230</v>
      </c>
      <c r="F968" s="47" t="s">
        <v>86</v>
      </c>
      <c r="G968" s="45">
        <f>G969</f>
        <v>379921.12</v>
      </c>
      <c r="H968" s="45">
        <f>H969</f>
        <v>379921.12</v>
      </c>
      <c r="I968" s="101">
        <f t="shared" si="136"/>
        <v>100</v>
      </c>
    </row>
    <row r="969" spans="1:9" s="75" customFormat="1" ht="22.5" customHeight="1" x14ac:dyDescent="0.2">
      <c r="A969" s="43" t="s">
        <v>45</v>
      </c>
      <c r="B969" s="6" t="s">
        <v>170</v>
      </c>
      <c r="C969" s="44" t="s">
        <v>95</v>
      </c>
      <c r="D969" s="44" t="s">
        <v>61</v>
      </c>
      <c r="E969" s="47" t="s">
        <v>230</v>
      </c>
      <c r="F969" s="47" t="s">
        <v>46</v>
      </c>
      <c r="G969" s="45">
        <f>G970</f>
        <v>379921.12</v>
      </c>
      <c r="H969" s="45">
        <f>H970</f>
        <v>379921.12</v>
      </c>
      <c r="I969" s="101">
        <f t="shared" si="136"/>
        <v>100</v>
      </c>
    </row>
    <row r="970" spans="1:9" s="75" customFormat="1" ht="22.5" customHeight="1" x14ac:dyDescent="0.2">
      <c r="A970" s="43" t="s">
        <v>386</v>
      </c>
      <c r="B970" s="6" t="s">
        <v>170</v>
      </c>
      <c r="C970" s="44" t="s">
        <v>95</v>
      </c>
      <c r="D970" s="44" t="s">
        <v>61</v>
      </c>
      <c r="E970" s="47" t="s">
        <v>230</v>
      </c>
      <c r="F970" s="47" t="s">
        <v>368</v>
      </c>
      <c r="G970" s="45">
        <v>379921.12</v>
      </c>
      <c r="H970" s="46">
        <v>379921.12</v>
      </c>
      <c r="I970" s="101">
        <f t="shared" si="136"/>
        <v>100</v>
      </c>
    </row>
    <row r="971" spans="1:9" ht="33" customHeight="1" x14ac:dyDescent="0.2">
      <c r="A971" s="27" t="s">
        <v>601</v>
      </c>
      <c r="B971" s="28" t="s">
        <v>170</v>
      </c>
      <c r="C971" s="29" t="s">
        <v>95</v>
      </c>
      <c r="D971" s="29" t="s">
        <v>61</v>
      </c>
      <c r="E971" s="32" t="s">
        <v>600</v>
      </c>
      <c r="F971" s="32" t="s">
        <v>2</v>
      </c>
      <c r="G971" s="45">
        <f>G972+G975</f>
        <v>1280217.5900000001</v>
      </c>
      <c r="H971" s="45">
        <f>H972+H975</f>
        <v>1280217.5900000001</v>
      </c>
      <c r="I971" s="100">
        <f t="shared" ref="I971:I1014" si="142">H971/G971*100</f>
        <v>100</v>
      </c>
    </row>
    <row r="972" spans="1:9" ht="29.25" customHeight="1" x14ac:dyDescent="0.2">
      <c r="A972" s="43" t="s">
        <v>156</v>
      </c>
      <c r="B972" s="28" t="s">
        <v>170</v>
      </c>
      <c r="C972" s="29" t="s">
        <v>95</v>
      </c>
      <c r="D972" s="29" t="s">
        <v>61</v>
      </c>
      <c r="E972" s="32" t="s">
        <v>600</v>
      </c>
      <c r="F972" s="32" t="s">
        <v>76</v>
      </c>
      <c r="G972" s="45">
        <f t="shared" ref="G972:H972" si="143">G973</f>
        <v>200000</v>
      </c>
      <c r="H972" s="45">
        <f t="shared" si="143"/>
        <v>200000</v>
      </c>
      <c r="I972" s="100">
        <f t="shared" si="142"/>
        <v>100</v>
      </c>
    </row>
    <row r="973" spans="1:9" ht="28.5" customHeight="1" x14ac:dyDescent="0.2">
      <c r="A973" s="43" t="s">
        <v>77</v>
      </c>
      <c r="B973" s="28" t="s">
        <v>170</v>
      </c>
      <c r="C973" s="29" t="s">
        <v>95</v>
      </c>
      <c r="D973" s="29" t="s">
        <v>61</v>
      </c>
      <c r="E973" s="32" t="s">
        <v>600</v>
      </c>
      <c r="F973" s="32" t="s">
        <v>6</v>
      </c>
      <c r="G973" s="45">
        <f>G974</f>
        <v>200000</v>
      </c>
      <c r="H973" s="45">
        <f>H974</f>
        <v>200000</v>
      </c>
      <c r="I973" s="100">
        <f t="shared" si="142"/>
        <v>100</v>
      </c>
    </row>
    <row r="974" spans="1:9" ht="25.5" customHeight="1" x14ac:dyDescent="0.2">
      <c r="A974" s="43" t="s">
        <v>378</v>
      </c>
      <c r="B974" s="28" t="s">
        <v>170</v>
      </c>
      <c r="C974" s="29" t="s">
        <v>95</v>
      </c>
      <c r="D974" s="29" t="s">
        <v>61</v>
      </c>
      <c r="E974" s="32" t="s">
        <v>600</v>
      </c>
      <c r="F974" s="32" t="s">
        <v>352</v>
      </c>
      <c r="G974" s="45">
        <v>200000</v>
      </c>
      <c r="H974" s="45">
        <v>200000</v>
      </c>
      <c r="I974" s="100">
        <f t="shared" si="142"/>
        <v>100</v>
      </c>
    </row>
    <row r="975" spans="1:9" ht="33" customHeight="1" x14ac:dyDescent="0.2">
      <c r="A975" s="27" t="s">
        <v>109</v>
      </c>
      <c r="B975" s="28" t="s">
        <v>170</v>
      </c>
      <c r="C975" s="29" t="s">
        <v>95</v>
      </c>
      <c r="D975" s="29" t="s">
        <v>61</v>
      </c>
      <c r="E975" s="32" t="s">
        <v>600</v>
      </c>
      <c r="F975" s="32" t="s">
        <v>86</v>
      </c>
      <c r="G975" s="45">
        <f t="shared" ref="G975:H976" si="144">G976</f>
        <v>1080217.5900000001</v>
      </c>
      <c r="H975" s="45">
        <f t="shared" si="144"/>
        <v>1080217.5900000001</v>
      </c>
      <c r="I975" s="100">
        <f t="shared" si="142"/>
        <v>100</v>
      </c>
    </row>
    <row r="976" spans="1:9" ht="25.5" customHeight="1" x14ac:dyDescent="0.2">
      <c r="A976" s="27" t="s">
        <v>45</v>
      </c>
      <c r="B976" s="28" t="s">
        <v>170</v>
      </c>
      <c r="C976" s="29" t="s">
        <v>95</v>
      </c>
      <c r="D976" s="29" t="s">
        <v>61</v>
      </c>
      <c r="E976" s="32" t="s">
        <v>600</v>
      </c>
      <c r="F976" s="32" t="s">
        <v>46</v>
      </c>
      <c r="G976" s="45">
        <f t="shared" si="144"/>
        <v>1080217.5900000001</v>
      </c>
      <c r="H976" s="45">
        <f t="shared" si="144"/>
        <v>1080217.5900000001</v>
      </c>
      <c r="I976" s="100">
        <f t="shared" si="142"/>
        <v>100</v>
      </c>
    </row>
    <row r="977" spans="1:9" ht="25.5" customHeight="1" x14ac:dyDescent="0.2">
      <c r="A977" s="27" t="s">
        <v>386</v>
      </c>
      <c r="B977" s="28" t="s">
        <v>170</v>
      </c>
      <c r="C977" s="29" t="s">
        <v>95</v>
      </c>
      <c r="D977" s="29" t="s">
        <v>61</v>
      </c>
      <c r="E977" s="32" t="s">
        <v>600</v>
      </c>
      <c r="F977" s="32" t="s">
        <v>368</v>
      </c>
      <c r="G977" s="45">
        <v>1080217.5900000001</v>
      </c>
      <c r="H977" s="46">
        <v>1080217.5900000001</v>
      </c>
      <c r="I977" s="100">
        <f t="shared" si="142"/>
        <v>100</v>
      </c>
    </row>
    <row r="978" spans="1:9" s="75" customFormat="1" ht="44.25" customHeight="1" x14ac:dyDescent="0.2">
      <c r="A978" s="27" t="s">
        <v>511</v>
      </c>
      <c r="B978" s="28" t="s">
        <v>170</v>
      </c>
      <c r="C978" s="29" t="s">
        <v>95</v>
      </c>
      <c r="D978" s="29" t="s">
        <v>61</v>
      </c>
      <c r="E978" s="32" t="s">
        <v>512</v>
      </c>
      <c r="F978" s="32" t="s">
        <v>2</v>
      </c>
      <c r="G978" s="45">
        <f>G979</f>
        <v>93880.27</v>
      </c>
      <c r="H978" s="45">
        <f>H979</f>
        <v>93880.27</v>
      </c>
      <c r="I978" s="100">
        <f t="shared" si="142"/>
        <v>100</v>
      </c>
    </row>
    <row r="979" spans="1:9" ht="30.75" customHeight="1" x14ac:dyDescent="0.2">
      <c r="A979" s="27" t="s">
        <v>212</v>
      </c>
      <c r="B979" s="28" t="s">
        <v>170</v>
      </c>
      <c r="C979" s="29" t="s">
        <v>95</v>
      </c>
      <c r="D979" s="29" t="s">
        <v>61</v>
      </c>
      <c r="E979" s="32" t="s">
        <v>295</v>
      </c>
      <c r="F979" s="32" t="s">
        <v>2</v>
      </c>
      <c r="G979" s="45">
        <f t="shared" ref="G979:H980" si="145">G980</f>
        <v>93880.27</v>
      </c>
      <c r="H979" s="45">
        <f t="shared" si="145"/>
        <v>93880.27</v>
      </c>
      <c r="I979" s="100">
        <f t="shared" si="142"/>
        <v>100</v>
      </c>
    </row>
    <row r="980" spans="1:9" ht="35.25" customHeight="1" x14ac:dyDescent="0.2">
      <c r="A980" s="27" t="s">
        <v>109</v>
      </c>
      <c r="B980" s="28" t="s">
        <v>170</v>
      </c>
      <c r="C980" s="29" t="s">
        <v>95</v>
      </c>
      <c r="D980" s="29" t="s">
        <v>61</v>
      </c>
      <c r="E980" s="32" t="s">
        <v>295</v>
      </c>
      <c r="F980" s="32" t="s">
        <v>86</v>
      </c>
      <c r="G980" s="45">
        <f t="shared" si="145"/>
        <v>93880.27</v>
      </c>
      <c r="H980" s="45">
        <f t="shared" si="145"/>
        <v>93880.27</v>
      </c>
      <c r="I980" s="100">
        <f t="shared" si="142"/>
        <v>100</v>
      </c>
    </row>
    <row r="981" spans="1:9" ht="21" customHeight="1" x14ac:dyDescent="0.2">
      <c r="A981" s="27" t="s">
        <v>45</v>
      </c>
      <c r="B981" s="28" t="s">
        <v>170</v>
      </c>
      <c r="C981" s="29" t="s">
        <v>95</v>
      </c>
      <c r="D981" s="29" t="s">
        <v>61</v>
      </c>
      <c r="E981" s="32" t="s">
        <v>295</v>
      </c>
      <c r="F981" s="32" t="s">
        <v>46</v>
      </c>
      <c r="G981" s="45">
        <f>G982</f>
        <v>93880.27</v>
      </c>
      <c r="H981" s="45">
        <f>H982</f>
        <v>93880.27</v>
      </c>
      <c r="I981" s="100">
        <f t="shared" si="142"/>
        <v>100</v>
      </c>
    </row>
    <row r="982" spans="1:9" ht="21" customHeight="1" x14ac:dyDescent="0.2">
      <c r="A982" s="27" t="s">
        <v>386</v>
      </c>
      <c r="B982" s="28" t="s">
        <v>170</v>
      </c>
      <c r="C982" s="29" t="s">
        <v>95</v>
      </c>
      <c r="D982" s="29" t="s">
        <v>61</v>
      </c>
      <c r="E982" s="32" t="s">
        <v>295</v>
      </c>
      <c r="F982" s="32" t="s">
        <v>368</v>
      </c>
      <c r="G982" s="45">
        <v>93880.27</v>
      </c>
      <c r="H982" s="46">
        <v>93880.27</v>
      </c>
      <c r="I982" s="100">
        <f t="shared" si="142"/>
        <v>100</v>
      </c>
    </row>
    <row r="983" spans="1:9" s="54" customFormat="1" ht="26.25" customHeight="1" x14ac:dyDescent="0.2">
      <c r="A983" s="49" t="s">
        <v>33</v>
      </c>
      <c r="B983" s="50" t="s">
        <v>170</v>
      </c>
      <c r="C983" s="51" t="s">
        <v>95</v>
      </c>
      <c r="D983" s="51" t="s">
        <v>74</v>
      </c>
      <c r="E983" s="52" t="s">
        <v>63</v>
      </c>
      <c r="F983" s="52" t="s">
        <v>2</v>
      </c>
      <c r="G983" s="53">
        <f>G984</f>
        <v>19068278.91</v>
      </c>
      <c r="H983" s="53">
        <f>H984</f>
        <v>19068278.670000002</v>
      </c>
      <c r="I983" s="99">
        <f t="shared" si="142"/>
        <v>99.999998741365175</v>
      </c>
    </row>
    <row r="984" spans="1:9" s="76" customFormat="1" ht="46.5" customHeight="1" x14ac:dyDescent="0.2">
      <c r="A984" s="48" t="s">
        <v>261</v>
      </c>
      <c r="B984" s="6" t="s">
        <v>170</v>
      </c>
      <c r="C984" s="44" t="s">
        <v>95</v>
      </c>
      <c r="D984" s="44" t="s">
        <v>74</v>
      </c>
      <c r="E984" s="47" t="s">
        <v>121</v>
      </c>
      <c r="F984" s="47" t="s">
        <v>2</v>
      </c>
      <c r="G984" s="45">
        <f>G985+G1005</f>
        <v>19068278.91</v>
      </c>
      <c r="H984" s="45">
        <f>H985+H1005</f>
        <v>19068278.670000002</v>
      </c>
      <c r="I984" s="101">
        <f t="shared" si="142"/>
        <v>99.999998741365175</v>
      </c>
    </row>
    <row r="985" spans="1:9" s="40" customFormat="1" ht="35.25" customHeight="1" x14ac:dyDescent="0.2">
      <c r="A985" s="48" t="s">
        <v>265</v>
      </c>
      <c r="B985" s="6" t="s">
        <v>170</v>
      </c>
      <c r="C985" s="44" t="s">
        <v>95</v>
      </c>
      <c r="D985" s="44" t="s">
        <v>74</v>
      </c>
      <c r="E985" s="47" t="s">
        <v>130</v>
      </c>
      <c r="F985" s="47" t="s">
        <v>2</v>
      </c>
      <c r="G985" s="45">
        <f>G986+G991</f>
        <v>6875377.6100000003</v>
      </c>
      <c r="H985" s="45">
        <f>H986+H991</f>
        <v>6875377.6100000003</v>
      </c>
      <c r="I985" s="101">
        <f t="shared" si="142"/>
        <v>100</v>
      </c>
    </row>
    <row r="986" spans="1:9" s="75" customFormat="1" ht="35.25" customHeight="1" x14ac:dyDescent="0.2">
      <c r="A986" s="95" t="s">
        <v>502</v>
      </c>
      <c r="B986" s="6" t="s">
        <v>170</v>
      </c>
      <c r="C986" s="44" t="s">
        <v>95</v>
      </c>
      <c r="D986" s="44" t="s">
        <v>74</v>
      </c>
      <c r="E986" s="93" t="s">
        <v>503</v>
      </c>
      <c r="F986" s="47" t="s">
        <v>2</v>
      </c>
      <c r="G986" s="45">
        <f>G987</f>
        <v>727461.38</v>
      </c>
      <c r="H986" s="45">
        <f>H987</f>
        <v>727461.38</v>
      </c>
      <c r="I986" s="101">
        <f t="shared" si="142"/>
        <v>100</v>
      </c>
    </row>
    <row r="987" spans="1:9" s="75" customFormat="1" ht="18" customHeight="1" x14ac:dyDescent="0.2">
      <c r="A987" s="43" t="s">
        <v>231</v>
      </c>
      <c r="B987" s="6" t="s">
        <v>170</v>
      </c>
      <c r="C987" s="44" t="s">
        <v>95</v>
      </c>
      <c r="D987" s="44" t="s">
        <v>74</v>
      </c>
      <c r="E987" s="47" t="s">
        <v>232</v>
      </c>
      <c r="F987" s="47" t="s">
        <v>2</v>
      </c>
      <c r="G987" s="45">
        <f t="shared" ref="G987:H988" si="146">G988</f>
        <v>727461.38</v>
      </c>
      <c r="H987" s="45">
        <f t="shared" si="146"/>
        <v>727461.38</v>
      </c>
      <c r="I987" s="101">
        <f t="shared" si="142"/>
        <v>100</v>
      </c>
    </row>
    <row r="988" spans="1:9" s="75" customFormat="1" ht="33" customHeight="1" x14ac:dyDescent="0.2">
      <c r="A988" s="43" t="s">
        <v>156</v>
      </c>
      <c r="B988" s="6" t="s">
        <v>170</v>
      </c>
      <c r="C988" s="44" t="s">
        <v>95</v>
      </c>
      <c r="D988" s="44" t="s">
        <v>74</v>
      </c>
      <c r="E988" s="47" t="s">
        <v>232</v>
      </c>
      <c r="F988" s="47" t="s">
        <v>76</v>
      </c>
      <c r="G988" s="45">
        <f t="shared" si="146"/>
        <v>727461.38</v>
      </c>
      <c r="H988" s="45">
        <f t="shared" si="146"/>
        <v>727461.38</v>
      </c>
      <c r="I988" s="101">
        <f t="shared" si="142"/>
        <v>100</v>
      </c>
    </row>
    <row r="989" spans="1:9" s="75" customFormat="1" ht="33.75" customHeight="1" x14ac:dyDescent="0.2">
      <c r="A989" s="43" t="s">
        <v>77</v>
      </c>
      <c r="B989" s="6" t="s">
        <v>170</v>
      </c>
      <c r="C989" s="44" t="s">
        <v>95</v>
      </c>
      <c r="D989" s="44" t="s">
        <v>74</v>
      </c>
      <c r="E989" s="47" t="s">
        <v>232</v>
      </c>
      <c r="F989" s="47" t="s">
        <v>6</v>
      </c>
      <c r="G989" s="45">
        <f>G990</f>
        <v>727461.38</v>
      </c>
      <c r="H989" s="45">
        <f>H990</f>
        <v>727461.38</v>
      </c>
      <c r="I989" s="101">
        <f t="shared" si="142"/>
        <v>100</v>
      </c>
    </row>
    <row r="990" spans="1:9" s="75" customFormat="1" ht="33.75" customHeight="1" x14ac:dyDescent="0.2">
      <c r="A990" s="43" t="s">
        <v>378</v>
      </c>
      <c r="B990" s="6" t="s">
        <v>170</v>
      </c>
      <c r="C990" s="44" t="s">
        <v>95</v>
      </c>
      <c r="D990" s="44" t="s">
        <v>74</v>
      </c>
      <c r="E990" s="47" t="s">
        <v>232</v>
      </c>
      <c r="F990" s="47" t="s">
        <v>352</v>
      </c>
      <c r="G990" s="45">
        <v>727461.38</v>
      </c>
      <c r="H990" s="46">
        <v>727461.38</v>
      </c>
      <c r="I990" s="101">
        <f t="shared" si="142"/>
        <v>100</v>
      </c>
    </row>
    <row r="991" spans="1:9" s="83" customFormat="1" ht="33.75" customHeight="1" x14ac:dyDescent="0.2">
      <c r="A991" s="43" t="s">
        <v>642</v>
      </c>
      <c r="B991" s="28" t="s">
        <v>170</v>
      </c>
      <c r="C991" s="29" t="s">
        <v>95</v>
      </c>
      <c r="D991" s="29" t="s">
        <v>74</v>
      </c>
      <c r="E991" s="47" t="s">
        <v>464</v>
      </c>
      <c r="F991" s="47" t="s">
        <v>2</v>
      </c>
      <c r="G991" s="45">
        <f>G992+G996+G1000</f>
        <v>6147916.2300000004</v>
      </c>
      <c r="H991" s="45">
        <f>H992+H996+H1000</f>
        <v>6147916.2300000004</v>
      </c>
      <c r="I991" s="101">
        <f t="shared" si="142"/>
        <v>100</v>
      </c>
    </row>
    <row r="992" spans="1:9" s="81" customFormat="1" ht="42.75" customHeight="1" x14ac:dyDescent="0.2">
      <c r="A992" s="27" t="s">
        <v>599</v>
      </c>
      <c r="B992" s="28" t="s">
        <v>170</v>
      </c>
      <c r="C992" s="29" t="s">
        <v>95</v>
      </c>
      <c r="D992" s="29" t="s">
        <v>74</v>
      </c>
      <c r="E992" s="32" t="s">
        <v>598</v>
      </c>
      <c r="F992" s="47" t="s">
        <v>2</v>
      </c>
      <c r="G992" s="45">
        <f t="shared" ref="G992:H994" si="147">G993</f>
        <v>4058792.05</v>
      </c>
      <c r="H992" s="45">
        <f t="shared" si="147"/>
        <v>4058792.05</v>
      </c>
      <c r="I992" s="101">
        <f t="shared" si="142"/>
        <v>100</v>
      </c>
    </row>
    <row r="993" spans="1:9" s="40" customFormat="1" ht="39" customHeight="1" x14ac:dyDescent="0.2">
      <c r="A993" s="43" t="s">
        <v>109</v>
      </c>
      <c r="B993" s="28" t="s">
        <v>170</v>
      </c>
      <c r="C993" s="29" t="s">
        <v>95</v>
      </c>
      <c r="D993" s="29" t="s">
        <v>74</v>
      </c>
      <c r="E993" s="32" t="s">
        <v>598</v>
      </c>
      <c r="F993" s="47" t="s">
        <v>86</v>
      </c>
      <c r="G993" s="45">
        <f t="shared" si="147"/>
        <v>4058792.05</v>
      </c>
      <c r="H993" s="45">
        <f t="shared" si="147"/>
        <v>4058792.05</v>
      </c>
      <c r="I993" s="101">
        <f t="shared" si="142"/>
        <v>100</v>
      </c>
    </row>
    <row r="994" spans="1:9" ht="29.25" customHeight="1" x14ac:dyDescent="0.2">
      <c r="A994" s="43" t="s">
        <v>45</v>
      </c>
      <c r="B994" s="28" t="s">
        <v>170</v>
      </c>
      <c r="C994" s="29" t="s">
        <v>95</v>
      </c>
      <c r="D994" s="29" t="s">
        <v>74</v>
      </c>
      <c r="E994" s="32" t="s">
        <v>598</v>
      </c>
      <c r="F994" s="32" t="s">
        <v>46</v>
      </c>
      <c r="G994" s="45">
        <f t="shared" si="147"/>
        <v>4058792.05</v>
      </c>
      <c r="H994" s="45">
        <f t="shared" si="147"/>
        <v>4058792.05</v>
      </c>
      <c r="I994" s="101">
        <f t="shared" si="142"/>
        <v>100</v>
      </c>
    </row>
    <row r="995" spans="1:9" ht="33.75" customHeight="1" x14ac:dyDescent="0.2">
      <c r="A995" s="43" t="s">
        <v>386</v>
      </c>
      <c r="B995" s="28" t="s">
        <v>170</v>
      </c>
      <c r="C995" s="29" t="s">
        <v>95</v>
      </c>
      <c r="D995" s="29" t="s">
        <v>74</v>
      </c>
      <c r="E995" s="32" t="s">
        <v>598</v>
      </c>
      <c r="F995" s="32" t="s">
        <v>368</v>
      </c>
      <c r="G995" s="45">
        <v>4058792.05</v>
      </c>
      <c r="H995" s="45">
        <v>4058792.05</v>
      </c>
      <c r="I995" s="101">
        <f t="shared" si="142"/>
        <v>100</v>
      </c>
    </row>
    <row r="996" spans="1:9" ht="42" customHeight="1" x14ac:dyDescent="0.2">
      <c r="A996" s="27" t="s">
        <v>643</v>
      </c>
      <c r="B996" s="28" t="s">
        <v>170</v>
      </c>
      <c r="C996" s="29" t="s">
        <v>95</v>
      </c>
      <c r="D996" s="29" t="s">
        <v>74</v>
      </c>
      <c r="E996" s="32" t="s">
        <v>597</v>
      </c>
      <c r="F996" s="32" t="s">
        <v>2</v>
      </c>
      <c r="G996" s="45">
        <f t="shared" ref="G996:H998" si="148">G997</f>
        <v>1963594.53</v>
      </c>
      <c r="H996" s="45">
        <f t="shared" si="148"/>
        <v>1963594.53</v>
      </c>
      <c r="I996" s="101">
        <f t="shared" si="142"/>
        <v>100</v>
      </c>
    </row>
    <row r="997" spans="1:9" s="40" customFormat="1" ht="40.5" customHeight="1" x14ac:dyDescent="0.2">
      <c r="A997" s="43" t="s">
        <v>109</v>
      </c>
      <c r="B997" s="28" t="s">
        <v>170</v>
      </c>
      <c r="C997" s="29" t="s">
        <v>95</v>
      </c>
      <c r="D997" s="29" t="s">
        <v>74</v>
      </c>
      <c r="E997" s="32" t="s">
        <v>597</v>
      </c>
      <c r="F997" s="47" t="s">
        <v>86</v>
      </c>
      <c r="G997" s="45">
        <f t="shared" si="148"/>
        <v>1963594.53</v>
      </c>
      <c r="H997" s="45">
        <f t="shared" si="148"/>
        <v>1963594.53</v>
      </c>
      <c r="I997" s="101">
        <f t="shared" si="142"/>
        <v>100</v>
      </c>
    </row>
    <row r="998" spans="1:9" s="40" customFormat="1" ht="29.25" customHeight="1" x14ac:dyDescent="0.2">
      <c r="A998" s="43" t="s">
        <v>45</v>
      </c>
      <c r="B998" s="28" t="s">
        <v>170</v>
      </c>
      <c r="C998" s="29" t="s">
        <v>95</v>
      </c>
      <c r="D998" s="29" t="s">
        <v>74</v>
      </c>
      <c r="E998" s="32" t="s">
        <v>597</v>
      </c>
      <c r="F998" s="32" t="s">
        <v>46</v>
      </c>
      <c r="G998" s="45">
        <f t="shared" si="148"/>
        <v>1963594.53</v>
      </c>
      <c r="H998" s="45">
        <f t="shared" si="148"/>
        <v>1963594.53</v>
      </c>
      <c r="I998" s="101">
        <f t="shared" si="142"/>
        <v>100</v>
      </c>
    </row>
    <row r="999" spans="1:9" s="40" customFormat="1" ht="28.5" customHeight="1" x14ac:dyDescent="0.2">
      <c r="A999" s="43" t="s">
        <v>386</v>
      </c>
      <c r="B999" s="28" t="s">
        <v>170</v>
      </c>
      <c r="C999" s="29" t="s">
        <v>95</v>
      </c>
      <c r="D999" s="29" t="s">
        <v>74</v>
      </c>
      <c r="E999" s="32" t="s">
        <v>597</v>
      </c>
      <c r="F999" s="32" t="s">
        <v>368</v>
      </c>
      <c r="G999" s="45">
        <v>1963594.53</v>
      </c>
      <c r="H999" s="45">
        <v>1963594.53</v>
      </c>
      <c r="I999" s="101">
        <f t="shared" si="142"/>
        <v>100</v>
      </c>
    </row>
    <row r="1000" spans="1:9" s="81" customFormat="1" ht="41.25" customHeight="1" x14ac:dyDescent="0.2">
      <c r="A1000" s="27" t="s">
        <v>596</v>
      </c>
      <c r="B1000" s="28" t="s">
        <v>170</v>
      </c>
      <c r="C1000" s="29" t="s">
        <v>95</v>
      </c>
      <c r="D1000" s="29" t="s">
        <v>74</v>
      </c>
      <c r="E1000" s="32" t="s">
        <v>595</v>
      </c>
      <c r="F1000" s="32" t="s">
        <v>2</v>
      </c>
      <c r="G1000" s="45">
        <f>G1001</f>
        <v>125529.65</v>
      </c>
      <c r="H1000" s="45">
        <f>H1001</f>
        <v>125529.65</v>
      </c>
      <c r="I1000" s="100">
        <f t="shared" si="142"/>
        <v>100</v>
      </c>
    </row>
    <row r="1001" spans="1:9" s="81" customFormat="1" ht="39" customHeight="1" x14ac:dyDescent="0.2">
      <c r="A1001" s="43" t="s">
        <v>109</v>
      </c>
      <c r="B1001" s="28" t="s">
        <v>170</v>
      </c>
      <c r="C1001" s="29" t="s">
        <v>95</v>
      </c>
      <c r="D1001" s="29" t="s">
        <v>74</v>
      </c>
      <c r="E1001" s="32" t="s">
        <v>595</v>
      </c>
      <c r="F1001" s="32" t="s">
        <v>86</v>
      </c>
      <c r="G1001" s="45">
        <f>G1002</f>
        <v>125529.65</v>
      </c>
      <c r="H1001" s="45">
        <f>H1002</f>
        <v>125529.65</v>
      </c>
      <c r="I1001" s="100">
        <f t="shared" si="142"/>
        <v>100</v>
      </c>
    </row>
    <row r="1002" spans="1:9" s="81" customFormat="1" ht="25.5" customHeight="1" x14ac:dyDescent="0.2">
      <c r="A1002" s="43" t="s">
        <v>45</v>
      </c>
      <c r="B1002" s="28" t="s">
        <v>170</v>
      </c>
      <c r="C1002" s="29" t="s">
        <v>95</v>
      </c>
      <c r="D1002" s="29" t="s">
        <v>74</v>
      </c>
      <c r="E1002" s="32" t="s">
        <v>595</v>
      </c>
      <c r="F1002" s="32" t="s">
        <v>46</v>
      </c>
      <c r="G1002" s="45">
        <f>G1003+G1004</f>
        <v>125529.65</v>
      </c>
      <c r="H1002" s="45">
        <f>H1003+H1004</f>
        <v>125529.65</v>
      </c>
      <c r="I1002" s="100">
        <f t="shared" si="142"/>
        <v>100</v>
      </c>
    </row>
    <row r="1003" spans="1:9" s="81" customFormat="1" ht="25.5" customHeight="1" x14ac:dyDescent="0.2">
      <c r="A1003" s="43" t="s">
        <v>386</v>
      </c>
      <c r="B1003" s="28" t="s">
        <v>170</v>
      </c>
      <c r="C1003" s="29" t="s">
        <v>95</v>
      </c>
      <c r="D1003" s="29" t="s">
        <v>74</v>
      </c>
      <c r="E1003" s="32" t="s">
        <v>595</v>
      </c>
      <c r="F1003" s="32" t="s">
        <v>368</v>
      </c>
      <c r="G1003" s="45">
        <v>124689.65</v>
      </c>
      <c r="H1003" s="45">
        <v>124689.65</v>
      </c>
      <c r="I1003" s="100">
        <f t="shared" si="142"/>
        <v>100</v>
      </c>
    </row>
    <row r="1004" spans="1:9" s="81" customFormat="1" ht="25.5" customHeight="1" x14ac:dyDescent="0.2">
      <c r="A1004" s="43" t="s">
        <v>386</v>
      </c>
      <c r="B1004" s="28" t="s">
        <v>170</v>
      </c>
      <c r="C1004" s="29" t="s">
        <v>95</v>
      </c>
      <c r="D1004" s="29" t="s">
        <v>74</v>
      </c>
      <c r="E1004" s="32" t="s">
        <v>595</v>
      </c>
      <c r="F1004" s="32" t="s">
        <v>368</v>
      </c>
      <c r="G1004" s="45">
        <v>840</v>
      </c>
      <c r="H1004" s="45">
        <v>840</v>
      </c>
      <c r="I1004" s="100">
        <f t="shared" si="142"/>
        <v>100</v>
      </c>
    </row>
    <row r="1005" spans="1:9" s="75" customFormat="1" ht="31.5" customHeight="1" x14ac:dyDescent="0.2">
      <c r="A1005" s="43" t="s">
        <v>154</v>
      </c>
      <c r="B1005" s="6" t="s">
        <v>170</v>
      </c>
      <c r="C1005" s="44" t="s">
        <v>95</v>
      </c>
      <c r="D1005" s="44" t="s">
        <v>74</v>
      </c>
      <c r="E1005" s="47" t="s">
        <v>155</v>
      </c>
      <c r="F1005" s="47" t="s">
        <v>2</v>
      </c>
      <c r="G1005" s="45">
        <f>G1007+G1016</f>
        <v>12192901.300000001</v>
      </c>
      <c r="H1005" s="45">
        <f>H1007+H1016</f>
        <v>12192901.060000001</v>
      </c>
      <c r="I1005" s="101">
        <f t="shared" si="142"/>
        <v>99.999998031641567</v>
      </c>
    </row>
    <row r="1006" spans="1:9" s="75" customFormat="1" ht="31.5" customHeight="1" x14ac:dyDescent="0.2">
      <c r="A1006" s="43" t="s">
        <v>465</v>
      </c>
      <c r="B1006" s="6" t="s">
        <v>170</v>
      </c>
      <c r="C1006" s="44" t="s">
        <v>95</v>
      </c>
      <c r="D1006" s="44" t="s">
        <v>74</v>
      </c>
      <c r="E1006" s="92" t="s">
        <v>466</v>
      </c>
      <c r="F1006" s="47" t="s">
        <v>2</v>
      </c>
      <c r="G1006" s="45">
        <f>G1007</f>
        <v>10425901.300000001</v>
      </c>
      <c r="H1006" s="45">
        <f>H1007</f>
        <v>10425901.060000001</v>
      </c>
      <c r="I1006" s="101">
        <f t="shared" si="142"/>
        <v>99.999997698040744</v>
      </c>
    </row>
    <row r="1007" spans="1:9" s="40" customFormat="1" ht="33" customHeight="1" x14ac:dyDescent="0.2">
      <c r="A1007" s="43" t="s">
        <v>85</v>
      </c>
      <c r="B1007" s="6" t="s">
        <v>170</v>
      </c>
      <c r="C1007" s="44" t="s">
        <v>95</v>
      </c>
      <c r="D1007" s="44" t="s">
        <v>74</v>
      </c>
      <c r="E1007" s="47" t="s">
        <v>144</v>
      </c>
      <c r="F1007" s="47" t="s">
        <v>2</v>
      </c>
      <c r="G1007" s="45">
        <f>G1008+G1012</f>
        <v>10425901.300000001</v>
      </c>
      <c r="H1007" s="45">
        <f>H1008+H1012</f>
        <v>10425901.060000001</v>
      </c>
      <c r="I1007" s="101">
        <f t="shared" si="142"/>
        <v>99.999997698040744</v>
      </c>
    </row>
    <row r="1008" spans="1:9" ht="62.25" customHeight="1" x14ac:dyDescent="0.2">
      <c r="A1008" s="27" t="s">
        <v>189</v>
      </c>
      <c r="B1008" s="28" t="s">
        <v>170</v>
      </c>
      <c r="C1008" s="29" t="s">
        <v>95</v>
      </c>
      <c r="D1008" s="29" t="s">
        <v>74</v>
      </c>
      <c r="E1008" s="32" t="s">
        <v>144</v>
      </c>
      <c r="F1008" s="32" t="s">
        <v>69</v>
      </c>
      <c r="G1008" s="45">
        <f>G1009</f>
        <v>10107194.300000001</v>
      </c>
      <c r="H1008" s="45">
        <f>H1009</f>
        <v>10107194.300000001</v>
      </c>
      <c r="I1008" s="100">
        <f t="shared" si="142"/>
        <v>100</v>
      </c>
    </row>
    <row r="1009" spans="1:9" ht="22.5" customHeight="1" x14ac:dyDescent="0.2">
      <c r="A1009" s="27" t="s">
        <v>173</v>
      </c>
      <c r="B1009" s="28" t="s">
        <v>170</v>
      </c>
      <c r="C1009" s="29" t="s">
        <v>95</v>
      </c>
      <c r="D1009" s="29" t="s">
        <v>74</v>
      </c>
      <c r="E1009" s="32" t="s">
        <v>144</v>
      </c>
      <c r="F1009" s="32" t="s">
        <v>17</v>
      </c>
      <c r="G1009" s="45">
        <f>G1010+G1011</f>
        <v>10107194.300000001</v>
      </c>
      <c r="H1009" s="45">
        <f>H1010+H1011</f>
        <v>10107194.300000001</v>
      </c>
      <c r="I1009" s="100">
        <f t="shared" si="142"/>
        <v>100</v>
      </c>
    </row>
    <row r="1010" spans="1:9" ht="22.5" customHeight="1" x14ac:dyDescent="0.2">
      <c r="A1010" s="27" t="s">
        <v>371</v>
      </c>
      <c r="B1010" s="28" t="s">
        <v>170</v>
      </c>
      <c r="C1010" s="29" t="s">
        <v>95</v>
      </c>
      <c r="D1010" s="29" t="s">
        <v>74</v>
      </c>
      <c r="E1010" s="32" t="s">
        <v>144</v>
      </c>
      <c r="F1010" s="32" t="s">
        <v>357</v>
      </c>
      <c r="G1010" s="45">
        <v>7765422.29</v>
      </c>
      <c r="H1010" s="46">
        <v>7765422.29</v>
      </c>
      <c r="I1010" s="100">
        <f t="shared" si="142"/>
        <v>100</v>
      </c>
    </row>
    <row r="1011" spans="1:9" ht="48.75" customHeight="1" x14ac:dyDescent="0.2">
      <c r="A1011" s="27" t="s">
        <v>372</v>
      </c>
      <c r="B1011" s="28" t="s">
        <v>170</v>
      </c>
      <c r="C1011" s="29" t="s">
        <v>95</v>
      </c>
      <c r="D1011" s="29" t="s">
        <v>74</v>
      </c>
      <c r="E1011" s="32" t="s">
        <v>144</v>
      </c>
      <c r="F1011" s="32" t="s">
        <v>358</v>
      </c>
      <c r="G1011" s="45">
        <v>2341772.0099999998</v>
      </c>
      <c r="H1011" s="46">
        <v>2341772.0099999998</v>
      </c>
      <c r="I1011" s="100">
        <f t="shared" si="142"/>
        <v>100</v>
      </c>
    </row>
    <row r="1012" spans="1:9" ht="36" customHeight="1" x14ac:dyDescent="0.2">
      <c r="A1012" s="27" t="s">
        <v>156</v>
      </c>
      <c r="B1012" s="28" t="s">
        <v>170</v>
      </c>
      <c r="C1012" s="29" t="s">
        <v>95</v>
      </c>
      <c r="D1012" s="29" t="s">
        <v>74</v>
      </c>
      <c r="E1012" s="32" t="s">
        <v>144</v>
      </c>
      <c r="F1012" s="32" t="s">
        <v>76</v>
      </c>
      <c r="G1012" s="45">
        <f>G1013</f>
        <v>318707</v>
      </c>
      <c r="H1012" s="45">
        <f>H1013</f>
        <v>318706.76</v>
      </c>
      <c r="I1012" s="100">
        <f t="shared" si="142"/>
        <v>99.999924695723664</v>
      </c>
    </row>
    <row r="1013" spans="1:9" ht="37.5" customHeight="1" x14ac:dyDescent="0.2">
      <c r="A1013" s="27" t="s">
        <v>77</v>
      </c>
      <c r="B1013" s="28" t="s">
        <v>170</v>
      </c>
      <c r="C1013" s="29" t="s">
        <v>95</v>
      </c>
      <c r="D1013" s="29" t="s">
        <v>74</v>
      </c>
      <c r="E1013" s="32" t="s">
        <v>144</v>
      </c>
      <c r="F1013" s="32" t="s">
        <v>6</v>
      </c>
      <c r="G1013" s="45">
        <f>G1014</f>
        <v>318707</v>
      </c>
      <c r="H1013" s="45">
        <f>H1014</f>
        <v>318706.76</v>
      </c>
      <c r="I1013" s="100">
        <f t="shared" si="142"/>
        <v>99.999924695723664</v>
      </c>
    </row>
    <row r="1014" spans="1:9" ht="37.5" customHeight="1" x14ac:dyDescent="0.2">
      <c r="A1014" s="27" t="s">
        <v>378</v>
      </c>
      <c r="B1014" s="28" t="s">
        <v>170</v>
      </c>
      <c r="C1014" s="29" t="s">
        <v>95</v>
      </c>
      <c r="D1014" s="29" t="s">
        <v>74</v>
      </c>
      <c r="E1014" s="32" t="s">
        <v>144</v>
      </c>
      <c r="F1014" s="32" t="s">
        <v>352</v>
      </c>
      <c r="G1014" s="45">
        <v>318707</v>
      </c>
      <c r="H1014" s="46">
        <v>318706.76</v>
      </c>
      <c r="I1014" s="100">
        <f t="shared" si="142"/>
        <v>99.999924695723664</v>
      </c>
    </row>
    <row r="1015" spans="1:9" s="75" customFormat="1" ht="19.5" customHeight="1" x14ac:dyDescent="0.2">
      <c r="A1015" s="27" t="s">
        <v>513</v>
      </c>
      <c r="B1015" s="28" t="s">
        <v>170</v>
      </c>
      <c r="C1015" s="29" t="s">
        <v>95</v>
      </c>
      <c r="D1015" s="29" t="s">
        <v>74</v>
      </c>
      <c r="E1015" s="93" t="s">
        <v>514</v>
      </c>
      <c r="F1015" s="32" t="s">
        <v>2</v>
      </c>
      <c r="G1015" s="45">
        <f>G1016</f>
        <v>1767000</v>
      </c>
      <c r="H1015" s="45">
        <f>H1016</f>
        <v>1767000</v>
      </c>
      <c r="I1015" s="100">
        <f t="shared" ref="I1015:I1053" si="149">H1015/G1015*100</f>
        <v>100</v>
      </c>
    </row>
    <row r="1016" spans="1:9" s="40" customFormat="1" ht="19.5" customHeight="1" x14ac:dyDescent="0.2">
      <c r="A1016" s="43" t="s">
        <v>166</v>
      </c>
      <c r="B1016" s="6" t="s">
        <v>170</v>
      </c>
      <c r="C1016" s="44" t="s">
        <v>95</v>
      </c>
      <c r="D1016" s="44" t="s">
        <v>74</v>
      </c>
      <c r="E1016" s="47" t="s">
        <v>167</v>
      </c>
      <c r="F1016" s="47" t="s">
        <v>2</v>
      </c>
      <c r="G1016" s="45">
        <f t="shared" ref="G1016:H1018" si="150">G1017</f>
        <v>1767000</v>
      </c>
      <c r="H1016" s="45">
        <f t="shared" si="150"/>
        <v>1767000</v>
      </c>
      <c r="I1016" s="101">
        <f t="shared" si="149"/>
        <v>100</v>
      </c>
    </row>
    <row r="1017" spans="1:9" ht="35.25" customHeight="1" x14ac:dyDescent="0.2">
      <c r="A1017" s="31" t="s">
        <v>109</v>
      </c>
      <c r="B1017" s="28" t="s">
        <v>170</v>
      </c>
      <c r="C1017" s="29" t="s">
        <v>95</v>
      </c>
      <c r="D1017" s="29" t="s">
        <v>74</v>
      </c>
      <c r="E1017" s="32" t="s">
        <v>167</v>
      </c>
      <c r="F1017" s="32" t="s">
        <v>86</v>
      </c>
      <c r="G1017" s="45">
        <f t="shared" si="150"/>
        <v>1767000</v>
      </c>
      <c r="H1017" s="45">
        <f t="shared" si="150"/>
        <v>1767000</v>
      </c>
      <c r="I1017" s="100">
        <f t="shared" si="149"/>
        <v>100</v>
      </c>
    </row>
    <row r="1018" spans="1:9" ht="20.25" customHeight="1" x14ac:dyDescent="0.2">
      <c r="A1018" s="31" t="s">
        <v>87</v>
      </c>
      <c r="B1018" s="28" t="s">
        <v>170</v>
      </c>
      <c r="C1018" s="29" t="s">
        <v>95</v>
      </c>
      <c r="D1018" s="29" t="s">
        <v>74</v>
      </c>
      <c r="E1018" s="32" t="s">
        <v>167</v>
      </c>
      <c r="F1018" s="32" t="s">
        <v>88</v>
      </c>
      <c r="G1018" s="45">
        <f t="shared" si="150"/>
        <v>1767000</v>
      </c>
      <c r="H1018" s="45">
        <f t="shared" si="150"/>
        <v>1767000</v>
      </c>
      <c r="I1018" s="100">
        <f t="shared" si="149"/>
        <v>100</v>
      </c>
    </row>
    <row r="1019" spans="1:9" ht="20.25" customHeight="1" x14ac:dyDescent="0.2">
      <c r="A1019" s="31" t="s">
        <v>387</v>
      </c>
      <c r="B1019" s="28" t="s">
        <v>170</v>
      </c>
      <c r="C1019" s="29" t="s">
        <v>95</v>
      </c>
      <c r="D1019" s="29" t="s">
        <v>74</v>
      </c>
      <c r="E1019" s="32" t="s">
        <v>167</v>
      </c>
      <c r="F1019" s="32" t="s">
        <v>369</v>
      </c>
      <c r="G1019" s="45">
        <v>1767000</v>
      </c>
      <c r="H1019" s="46">
        <v>1767000</v>
      </c>
      <c r="I1019" s="100">
        <f t="shared" si="149"/>
        <v>100</v>
      </c>
    </row>
    <row r="1020" spans="1:9" s="54" customFormat="1" ht="20.25" customHeight="1" x14ac:dyDescent="0.2">
      <c r="A1020" s="57" t="s">
        <v>34</v>
      </c>
      <c r="B1020" s="50" t="s">
        <v>170</v>
      </c>
      <c r="C1020" s="51" t="s">
        <v>137</v>
      </c>
      <c r="D1020" s="51" t="s">
        <v>62</v>
      </c>
      <c r="E1020" s="52" t="s">
        <v>63</v>
      </c>
      <c r="F1020" s="52" t="s">
        <v>2</v>
      </c>
      <c r="G1020" s="53">
        <f t="shared" ref="G1020:H1022" si="151">G1021</f>
        <v>250990.04</v>
      </c>
      <c r="H1020" s="53">
        <f t="shared" si="151"/>
        <v>250990.04</v>
      </c>
      <c r="I1020" s="99">
        <f t="shared" si="149"/>
        <v>100</v>
      </c>
    </row>
    <row r="1021" spans="1:9" s="54" customFormat="1" ht="26.25" customHeight="1" x14ac:dyDescent="0.2">
      <c r="A1021" s="55" t="s">
        <v>297</v>
      </c>
      <c r="B1021" s="36" t="s">
        <v>170</v>
      </c>
      <c r="C1021" s="37" t="s">
        <v>137</v>
      </c>
      <c r="D1021" s="37" t="s">
        <v>78</v>
      </c>
      <c r="E1021" s="56" t="s">
        <v>63</v>
      </c>
      <c r="F1021" s="56" t="s">
        <v>2</v>
      </c>
      <c r="G1021" s="53">
        <f t="shared" si="151"/>
        <v>250990.04</v>
      </c>
      <c r="H1021" s="53">
        <f t="shared" si="151"/>
        <v>250990.04</v>
      </c>
      <c r="I1021" s="102">
        <f t="shared" si="149"/>
        <v>100</v>
      </c>
    </row>
    <row r="1022" spans="1:9" s="75" customFormat="1" ht="49.5" customHeight="1" x14ac:dyDescent="0.2">
      <c r="A1022" s="48" t="s">
        <v>261</v>
      </c>
      <c r="B1022" s="6" t="s">
        <v>170</v>
      </c>
      <c r="C1022" s="44" t="s">
        <v>137</v>
      </c>
      <c r="D1022" s="44" t="s">
        <v>78</v>
      </c>
      <c r="E1022" s="47" t="s">
        <v>121</v>
      </c>
      <c r="F1022" s="47" t="s">
        <v>2</v>
      </c>
      <c r="G1022" s="45">
        <f t="shared" si="151"/>
        <v>250990.04</v>
      </c>
      <c r="H1022" s="45">
        <f t="shared" si="151"/>
        <v>250990.04</v>
      </c>
      <c r="I1022" s="101">
        <f t="shared" si="149"/>
        <v>100</v>
      </c>
    </row>
    <row r="1023" spans="1:9" ht="26.25" customHeight="1" x14ac:dyDescent="0.2">
      <c r="A1023" s="31" t="s">
        <v>298</v>
      </c>
      <c r="B1023" s="28" t="s">
        <v>170</v>
      </c>
      <c r="C1023" s="29" t="s">
        <v>137</v>
      </c>
      <c r="D1023" s="29" t="s">
        <v>78</v>
      </c>
      <c r="E1023" s="32" t="s">
        <v>299</v>
      </c>
      <c r="F1023" s="32" t="s">
        <v>2</v>
      </c>
      <c r="G1023" s="45">
        <f>G1025</f>
        <v>250990.04</v>
      </c>
      <c r="H1023" s="45">
        <f>H1025</f>
        <v>250990.04</v>
      </c>
      <c r="I1023" s="100">
        <f t="shared" si="149"/>
        <v>100</v>
      </c>
    </row>
    <row r="1024" spans="1:9" s="75" customFormat="1" ht="54.75" customHeight="1" x14ac:dyDescent="0.2">
      <c r="A1024" s="27" t="s">
        <v>515</v>
      </c>
      <c r="B1024" s="28" t="s">
        <v>170</v>
      </c>
      <c r="C1024" s="29" t="s">
        <v>137</v>
      </c>
      <c r="D1024" s="29" t="s">
        <v>78</v>
      </c>
      <c r="E1024" s="93" t="s">
        <v>516</v>
      </c>
      <c r="F1024" s="32" t="s">
        <v>2</v>
      </c>
      <c r="G1024" s="45">
        <f t="shared" ref="G1024:H1027" si="152">G1025</f>
        <v>250990.04</v>
      </c>
      <c r="H1024" s="45">
        <f t="shared" si="152"/>
        <v>250990.04</v>
      </c>
      <c r="I1024" s="100">
        <f t="shared" si="149"/>
        <v>100</v>
      </c>
    </row>
    <row r="1025" spans="1:9" ht="33" customHeight="1" x14ac:dyDescent="0.2">
      <c r="A1025" s="31" t="s">
        <v>300</v>
      </c>
      <c r="B1025" s="28" t="s">
        <v>170</v>
      </c>
      <c r="C1025" s="29" t="s">
        <v>137</v>
      </c>
      <c r="D1025" s="29" t="s">
        <v>78</v>
      </c>
      <c r="E1025" s="32" t="s">
        <v>301</v>
      </c>
      <c r="F1025" s="32" t="s">
        <v>2</v>
      </c>
      <c r="G1025" s="45">
        <f t="shared" si="152"/>
        <v>250990.04</v>
      </c>
      <c r="H1025" s="45">
        <f t="shared" si="152"/>
        <v>250990.04</v>
      </c>
      <c r="I1025" s="100">
        <f t="shared" si="149"/>
        <v>100</v>
      </c>
    </row>
    <row r="1026" spans="1:9" ht="30.75" customHeight="1" x14ac:dyDescent="0.2">
      <c r="A1026" s="31" t="s">
        <v>156</v>
      </c>
      <c r="B1026" s="28" t="s">
        <v>170</v>
      </c>
      <c r="C1026" s="29" t="s">
        <v>137</v>
      </c>
      <c r="D1026" s="29" t="s">
        <v>78</v>
      </c>
      <c r="E1026" s="32" t="s">
        <v>301</v>
      </c>
      <c r="F1026" s="32" t="s">
        <v>76</v>
      </c>
      <c r="G1026" s="45">
        <f t="shared" si="152"/>
        <v>250990.04</v>
      </c>
      <c r="H1026" s="45">
        <f t="shared" si="152"/>
        <v>250990.04</v>
      </c>
      <c r="I1026" s="100">
        <f t="shared" si="149"/>
        <v>100</v>
      </c>
    </row>
    <row r="1027" spans="1:9" ht="32.25" customHeight="1" x14ac:dyDescent="0.2">
      <c r="A1027" s="31" t="s">
        <v>77</v>
      </c>
      <c r="B1027" s="28" t="s">
        <v>170</v>
      </c>
      <c r="C1027" s="29" t="s">
        <v>137</v>
      </c>
      <c r="D1027" s="29" t="s">
        <v>78</v>
      </c>
      <c r="E1027" s="32" t="s">
        <v>301</v>
      </c>
      <c r="F1027" s="32" t="s">
        <v>6</v>
      </c>
      <c r="G1027" s="45">
        <f t="shared" si="152"/>
        <v>250990.04</v>
      </c>
      <c r="H1027" s="45">
        <f t="shared" si="152"/>
        <v>250990.04</v>
      </c>
      <c r="I1027" s="100">
        <f t="shared" si="149"/>
        <v>100</v>
      </c>
    </row>
    <row r="1028" spans="1:9" ht="32.25" customHeight="1" x14ac:dyDescent="0.2">
      <c r="A1028" s="31" t="s">
        <v>378</v>
      </c>
      <c r="B1028" s="28" t="s">
        <v>170</v>
      </c>
      <c r="C1028" s="29" t="s">
        <v>137</v>
      </c>
      <c r="D1028" s="29" t="s">
        <v>78</v>
      </c>
      <c r="E1028" s="32" t="s">
        <v>301</v>
      </c>
      <c r="F1028" s="32" t="s">
        <v>352</v>
      </c>
      <c r="G1028" s="45">
        <v>250990.04</v>
      </c>
      <c r="H1028" s="46">
        <v>250990.04</v>
      </c>
      <c r="I1028" s="100">
        <f t="shared" si="149"/>
        <v>100</v>
      </c>
    </row>
    <row r="1029" spans="1:9" s="59" customFormat="1" ht="37.5" customHeight="1" x14ac:dyDescent="0.2">
      <c r="A1029" s="49" t="s">
        <v>331</v>
      </c>
      <c r="B1029" s="50" t="s">
        <v>171</v>
      </c>
      <c r="C1029" s="51" t="s">
        <v>62</v>
      </c>
      <c r="D1029" s="51" t="s">
        <v>62</v>
      </c>
      <c r="E1029" s="51" t="s">
        <v>63</v>
      </c>
      <c r="F1029" s="51" t="s">
        <v>2</v>
      </c>
      <c r="G1029" s="60">
        <f>G1030</f>
        <v>7398810</v>
      </c>
      <c r="H1029" s="60">
        <f>H1030</f>
        <v>6611305.9400000004</v>
      </c>
      <c r="I1029" s="99">
        <f t="shared" si="149"/>
        <v>89.356341627910439</v>
      </c>
    </row>
    <row r="1030" spans="1:9" ht="21" customHeight="1" x14ac:dyDescent="0.2">
      <c r="A1030" s="35" t="s">
        <v>1</v>
      </c>
      <c r="B1030" s="36" t="s">
        <v>171</v>
      </c>
      <c r="C1030" s="37" t="s">
        <v>61</v>
      </c>
      <c r="D1030" s="37" t="s">
        <v>62</v>
      </c>
      <c r="E1030" s="37" t="s">
        <v>63</v>
      </c>
      <c r="F1030" s="37" t="s">
        <v>2</v>
      </c>
      <c r="G1030" s="60">
        <f>G1031+G1045</f>
        <v>7398810</v>
      </c>
      <c r="H1030" s="60">
        <f>H1031+H1045</f>
        <v>6611305.9400000004</v>
      </c>
      <c r="I1030" s="102">
        <f t="shared" si="149"/>
        <v>89.356341627910439</v>
      </c>
    </row>
    <row r="1031" spans="1:9" s="54" customFormat="1" ht="44.25" customHeight="1" x14ac:dyDescent="0.2">
      <c r="A1031" s="49" t="s">
        <v>8</v>
      </c>
      <c r="B1031" s="50" t="s">
        <v>171</v>
      </c>
      <c r="C1031" s="51" t="s">
        <v>61</v>
      </c>
      <c r="D1031" s="51" t="s">
        <v>78</v>
      </c>
      <c r="E1031" s="51" t="s">
        <v>63</v>
      </c>
      <c r="F1031" s="51" t="s">
        <v>2</v>
      </c>
      <c r="G1031" s="53">
        <f t="shared" ref="G1031:H1032" si="153">G1032</f>
        <v>7355024</v>
      </c>
      <c r="H1031" s="53">
        <f t="shared" si="153"/>
        <v>6567520.8800000008</v>
      </c>
      <c r="I1031" s="99">
        <f t="shared" si="149"/>
        <v>89.29299047834516</v>
      </c>
    </row>
    <row r="1032" spans="1:9" s="75" customFormat="1" ht="43.5" customHeight="1" x14ac:dyDescent="0.2">
      <c r="A1032" s="63" t="s">
        <v>4</v>
      </c>
      <c r="B1032" s="6" t="s">
        <v>171</v>
      </c>
      <c r="C1032" s="44" t="s">
        <v>61</v>
      </c>
      <c r="D1032" s="44" t="s">
        <v>78</v>
      </c>
      <c r="E1032" s="44" t="s">
        <v>65</v>
      </c>
      <c r="F1032" s="44" t="s">
        <v>2</v>
      </c>
      <c r="G1032" s="45">
        <f t="shared" si="153"/>
        <v>7355024</v>
      </c>
      <c r="H1032" s="45">
        <f t="shared" si="153"/>
        <v>6567520.8800000008</v>
      </c>
      <c r="I1032" s="101">
        <f t="shared" si="149"/>
        <v>89.29299047834516</v>
      </c>
    </row>
    <row r="1033" spans="1:9" ht="32.25" customHeight="1" x14ac:dyDescent="0.2">
      <c r="A1033" s="30" t="s">
        <v>66</v>
      </c>
      <c r="B1033" s="28" t="s">
        <v>171</v>
      </c>
      <c r="C1033" s="29" t="s">
        <v>61</v>
      </c>
      <c r="D1033" s="29" t="s">
        <v>78</v>
      </c>
      <c r="E1033" s="29" t="s">
        <v>67</v>
      </c>
      <c r="F1033" s="29" t="s">
        <v>2</v>
      </c>
      <c r="G1033" s="45">
        <f>G1034</f>
        <v>7355024</v>
      </c>
      <c r="H1033" s="45">
        <f>H1034</f>
        <v>6567520.8800000008</v>
      </c>
      <c r="I1033" s="100">
        <f t="shared" si="149"/>
        <v>89.29299047834516</v>
      </c>
    </row>
    <row r="1034" spans="1:9" ht="44.25" customHeight="1" x14ac:dyDescent="0.2">
      <c r="A1034" s="31" t="s">
        <v>447</v>
      </c>
      <c r="B1034" s="28" t="s">
        <v>171</v>
      </c>
      <c r="C1034" s="29" t="s">
        <v>61</v>
      </c>
      <c r="D1034" s="29" t="s">
        <v>78</v>
      </c>
      <c r="E1034" s="29" t="s">
        <v>73</v>
      </c>
      <c r="F1034" s="32" t="s">
        <v>2</v>
      </c>
      <c r="G1034" s="45">
        <f>G1035+G1039+G1042</f>
        <v>7355024</v>
      </c>
      <c r="H1034" s="45">
        <f>H1035+H1039+H1042</f>
        <v>6567520.8800000008</v>
      </c>
      <c r="I1034" s="100">
        <f t="shared" si="149"/>
        <v>89.29299047834516</v>
      </c>
    </row>
    <row r="1035" spans="1:9" ht="63.75" x14ac:dyDescent="0.2">
      <c r="A1035" s="27" t="s">
        <v>189</v>
      </c>
      <c r="B1035" s="28" t="s">
        <v>171</v>
      </c>
      <c r="C1035" s="29" t="s">
        <v>61</v>
      </c>
      <c r="D1035" s="29" t="s">
        <v>78</v>
      </c>
      <c r="E1035" s="29" t="s">
        <v>73</v>
      </c>
      <c r="F1035" s="32" t="s">
        <v>69</v>
      </c>
      <c r="G1035" s="45">
        <f>G1036</f>
        <v>7322096.3799999999</v>
      </c>
      <c r="H1035" s="45">
        <f>H1036</f>
        <v>6534886.2300000004</v>
      </c>
      <c r="I1035" s="100">
        <f t="shared" si="149"/>
        <v>89.248842009916302</v>
      </c>
    </row>
    <row r="1036" spans="1:9" ht="36" customHeight="1" x14ac:dyDescent="0.2">
      <c r="A1036" s="27" t="s">
        <v>190</v>
      </c>
      <c r="B1036" s="28" t="s">
        <v>171</v>
      </c>
      <c r="C1036" s="29" t="s">
        <v>61</v>
      </c>
      <c r="D1036" s="29" t="s">
        <v>78</v>
      </c>
      <c r="E1036" s="29" t="s">
        <v>73</v>
      </c>
      <c r="F1036" s="32" t="s">
        <v>5</v>
      </c>
      <c r="G1036" s="45">
        <f>G1037+G1038</f>
        <v>7322096.3799999999</v>
      </c>
      <c r="H1036" s="45">
        <f>H1037+H1038</f>
        <v>6534886.2300000004</v>
      </c>
      <c r="I1036" s="100">
        <f t="shared" si="149"/>
        <v>89.248842009916302</v>
      </c>
    </row>
    <row r="1037" spans="1:9" ht="36" customHeight="1" x14ac:dyDescent="0.2">
      <c r="A1037" s="27" t="s">
        <v>373</v>
      </c>
      <c r="B1037" s="28" t="s">
        <v>171</v>
      </c>
      <c r="C1037" s="29" t="s">
        <v>61</v>
      </c>
      <c r="D1037" s="29" t="s">
        <v>78</v>
      </c>
      <c r="E1037" s="29" t="s">
        <v>73</v>
      </c>
      <c r="F1037" s="32" t="s">
        <v>347</v>
      </c>
      <c r="G1037" s="45">
        <v>5632510</v>
      </c>
      <c r="H1037" s="46">
        <v>5088478.25</v>
      </c>
      <c r="I1037" s="100">
        <f t="shared" si="149"/>
        <v>90.341219988956965</v>
      </c>
    </row>
    <row r="1038" spans="1:9" ht="44.25" customHeight="1" x14ac:dyDescent="0.2">
      <c r="A1038" s="27" t="s">
        <v>376</v>
      </c>
      <c r="B1038" s="28" t="s">
        <v>171</v>
      </c>
      <c r="C1038" s="29" t="s">
        <v>61</v>
      </c>
      <c r="D1038" s="29" t="s">
        <v>78</v>
      </c>
      <c r="E1038" s="29" t="s">
        <v>73</v>
      </c>
      <c r="F1038" s="32" t="s">
        <v>348</v>
      </c>
      <c r="G1038" s="45">
        <v>1689586.38</v>
      </c>
      <c r="H1038" s="46">
        <v>1446407.98</v>
      </c>
      <c r="I1038" s="100">
        <f t="shared" si="149"/>
        <v>85.607222993831186</v>
      </c>
    </row>
    <row r="1039" spans="1:9" ht="30.75" customHeight="1" x14ac:dyDescent="0.2">
      <c r="A1039" s="27" t="s">
        <v>156</v>
      </c>
      <c r="B1039" s="28" t="s">
        <v>171</v>
      </c>
      <c r="C1039" s="29" t="s">
        <v>61</v>
      </c>
      <c r="D1039" s="29" t="s">
        <v>78</v>
      </c>
      <c r="E1039" s="29" t="s">
        <v>73</v>
      </c>
      <c r="F1039" s="32" t="s">
        <v>76</v>
      </c>
      <c r="G1039" s="45">
        <f>G1040</f>
        <v>31427.62</v>
      </c>
      <c r="H1039" s="45">
        <f>H1040</f>
        <v>31427.62</v>
      </c>
      <c r="I1039" s="100">
        <f t="shared" si="149"/>
        <v>100</v>
      </c>
    </row>
    <row r="1040" spans="1:9" ht="34.5" customHeight="1" x14ac:dyDescent="0.2">
      <c r="A1040" s="27" t="s">
        <v>77</v>
      </c>
      <c r="B1040" s="28" t="s">
        <v>171</v>
      </c>
      <c r="C1040" s="29" t="s">
        <v>61</v>
      </c>
      <c r="D1040" s="29" t="s">
        <v>78</v>
      </c>
      <c r="E1040" s="29" t="s">
        <v>73</v>
      </c>
      <c r="F1040" s="32" t="s">
        <v>6</v>
      </c>
      <c r="G1040" s="45">
        <f>G1041</f>
        <v>31427.62</v>
      </c>
      <c r="H1040" s="45">
        <f>H1041</f>
        <v>31427.62</v>
      </c>
      <c r="I1040" s="100">
        <f t="shared" si="149"/>
        <v>100</v>
      </c>
    </row>
    <row r="1041" spans="1:9" ht="34.5" customHeight="1" x14ac:dyDescent="0.2">
      <c r="A1041" s="27" t="s">
        <v>378</v>
      </c>
      <c r="B1041" s="28" t="s">
        <v>171</v>
      </c>
      <c r="C1041" s="29" t="s">
        <v>61</v>
      </c>
      <c r="D1041" s="29" t="s">
        <v>78</v>
      </c>
      <c r="E1041" s="29" t="s">
        <v>73</v>
      </c>
      <c r="F1041" s="32" t="s">
        <v>352</v>
      </c>
      <c r="G1041" s="45">
        <v>31427.62</v>
      </c>
      <c r="H1041" s="46">
        <v>31427.62</v>
      </c>
      <c r="I1041" s="100">
        <f t="shared" si="149"/>
        <v>100</v>
      </c>
    </row>
    <row r="1042" spans="1:9" ht="18" customHeight="1" x14ac:dyDescent="0.2">
      <c r="A1042" s="27" t="s">
        <v>79</v>
      </c>
      <c r="B1042" s="28" t="s">
        <v>171</v>
      </c>
      <c r="C1042" s="29" t="s">
        <v>61</v>
      </c>
      <c r="D1042" s="29" t="s">
        <v>78</v>
      </c>
      <c r="E1042" s="29" t="s">
        <v>73</v>
      </c>
      <c r="F1042" s="32" t="s">
        <v>80</v>
      </c>
      <c r="G1042" s="45">
        <f>G1043</f>
        <v>1500</v>
      </c>
      <c r="H1042" s="45">
        <f>H1043</f>
        <v>1207.03</v>
      </c>
      <c r="I1042" s="100">
        <f t="shared" si="149"/>
        <v>80.468666666666664</v>
      </c>
    </row>
    <row r="1043" spans="1:9" ht="23.25" customHeight="1" x14ac:dyDescent="0.2">
      <c r="A1043" s="27" t="s">
        <v>9</v>
      </c>
      <c r="B1043" s="28" t="s">
        <v>171</v>
      </c>
      <c r="C1043" s="29" t="s">
        <v>61</v>
      </c>
      <c r="D1043" s="29" t="s">
        <v>78</v>
      </c>
      <c r="E1043" s="29" t="s">
        <v>73</v>
      </c>
      <c r="F1043" s="32" t="s">
        <v>10</v>
      </c>
      <c r="G1043" s="45">
        <f>G1044</f>
        <v>1500</v>
      </c>
      <c r="H1043" s="45">
        <f>H1044</f>
        <v>1207.03</v>
      </c>
      <c r="I1043" s="100">
        <f t="shared" si="149"/>
        <v>80.468666666666664</v>
      </c>
    </row>
    <row r="1044" spans="1:9" ht="23.25" customHeight="1" x14ac:dyDescent="0.2">
      <c r="A1044" s="27" t="s">
        <v>392</v>
      </c>
      <c r="B1044" s="28" t="s">
        <v>171</v>
      </c>
      <c r="C1044" s="29" t="s">
        <v>61</v>
      </c>
      <c r="D1044" s="29" t="s">
        <v>78</v>
      </c>
      <c r="E1044" s="29" t="s">
        <v>73</v>
      </c>
      <c r="F1044" s="32" t="s">
        <v>356</v>
      </c>
      <c r="G1044" s="45">
        <v>1500</v>
      </c>
      <c r="H1044" s="46">
        <v>1207.03</v>
      </c>
      <c r="I1044" s="100">
        <f t="shared" si="149"/>
        <v>80.468666666666664</v>
      </c>
    </row>
    <row r="1045" spans="1:9" s="54" customFormat="1" ht="23.25" customHeight="1" x14ac:dyDescent="0.2">
      <c r="A1045" s="49" t="s">
        <v>14</v>
      </c>
      <c r="B1045" s="50" t="s">
        <v>171</v>
      </c>
      <c r="C1045" s="51" t="s">
        <v>61</v>
      </c>
      <c r="D1045" s="51" t="s">
        <v>83</v>
      </c>
      <c r="E1045" s="51" t="s">
        <v>63</v>
      </c>
      <c r="F1045" s="52" t="s">
        <v>2</v>
      </c>
      <c r="G1045" s="53">
        <f>G1046</f>
        <v>43786</v>
      </c>
      <c r="H1045" s="53">
        <f>H1046</f>
        <v>43785.06</v>
      </c>
      <c r="I1045" s="99">
        <f t="shared" si="149"/>
        <v>99.997853195085185</v>
      </c>
    </row>
    <row r="1046" spans="1:9" ht="43.5" customHeight="1" x14ac:dyDescent="0.2">
      <c r="A1046" s="30" t="s">
        <v>4</v>
      </c>
      <c r="B1046" s="28" t="s">
        <v>171</v>
      </c>
      <c r="C1046" s="29" t="s">
        <v>61</v>
      </c>
      <c r="D1046" s="29" t="s">
        <v>83</v>
      </c>
      <c r="E1046" s="29" t="s">
        <v>65</v>
      </c>
      <c r="F1046" s="29" t="s">
        <v>2</v>
      </c>
      <c r="G1046" s="45">
        <f t="shared" ref="G1046:H1046" si="154">G1047</f>
        <v>43786</v>
      </c>
      <c r="H1046" s="45">
        <f t="shared" si="154"/>
        <v>43785.06</v>
      </c>
      <c r="I1046" s="100">
        <f t="shared" si="149"/>
        <v>99.997853195085185</v>
      </c>
    </row>
    <row r="1047" spans="1:9" ht="32.25" customHeight="1" x14ac:dyDescent="0.2">
      <c r="A1047" s="30" t="s">
        <v>66</v>
      </c>
      <c r="B1047" s="28" t="s">
        <v>171</v>
      </c>
      <c r="C1047" s="29" t="s">
        <v>61</v>
      </c>
      <c r="D1047" s="29" t="s">
        <v>83</v>
      </c>
      <c r="E1047" s="29" t="s">
        <v>67</v>
      </c>
      <c r="F1047" s="29" t="s">
        <v>2</v>
      </c>
      <c r="G1047" s="45">
        <f t="shared" ref="G1047:H1049" si="155">G1048</f>
        <v>43786</v>
      </c>
      <c r="H1047" s="45">
        <f t="shared" si="155"/>
        <v>43785.06</v>
      </c>
      <c r="I1047" s="100">
        <f t="shared" si="149"/>
        <v>99.997853195085185</v>
      </c>
    </row>
    <row r="1048" spans="1:9" ht="36.75" customHeight="1" x14ac:dyDescent="0.2">
      <c r="A1048" s="27" t="s">
        <v>342</v>
      </c>
      <c r="B1048" s="28" t="s">
        <v>171</v>
      </c>
      <c r="C1048" s="29" t="s">
        <v>61</v>
      </c>
      <c r="D1048" s="29" t="s">
        <v>83</v>
      </c>
      <c r="E1048" s="29" t="s">
        <v>329</v>
      </c>
      <c r="F1048" s="32" t="s">
        <v>2</v>
      </c>
      <c r="G1048" s="45">
        <f t="shared" si="155"/>
        <v>43786</v>
      </c>
      <c r="H1048" s="45">
        <f t="shared" si="155"/>
        <v>43785.06</v>
      </c>
      <c r="I1048" s="100">
        <f t="shared" si="149"/>
        <v>99.997853195085185</v>
      </c>
    </row>
    <row r="1049" spans="1:9" ht="23.25" customHeight="1" x14ac:dyDescent="0.2">
      <c r="A1049" s="27" t="s">
        <v>79</v>
      </c>
      <c r="B1049" s="28" t="s">
        <v>171</v>
      </c>
      <c r="C1049" s="29" t="s">
        <v>61</v>
      </c>
      <c r="D1049" s="29" t="s">
        <v>83</v>
      </c>
      <c r="E1049" s="29" t="s">
        <v>329</v>
      </c>
      <c r="F1049" s="32" t="s">
        <v>80</v>
      </c>
      <c r="G1049" s="45">
        <f t="shared" si="155"/>
        <v>43786</v>
      </c>
      <c r="H1049" s="45">
        <f t="shared" si="155"/>
        <v>43785.06</v>
      </c>
      <c r="I1049" s="100">
        <f t="shared" si="149"/>
        <v>99.997853195085185</v>
      </c>
    </row>
    <row r="1050" spans="1:9" ht="23.25" customHeight="1" x14ac:dyDescent="0.2">
      <c r="A1050" s="27" t="s">
        <v>341</v>
      </c>
      <c r="B1050" s="28" t="s">
        <v>171</v>
      </c>
      <c r="C1050" s="29" t="s">
        <v>61</v>
      </c>
      <c r="D1050" s="29" t="s">
        <v>83</v>
      </c>
      <c r="E1050" s="29" t="s">
        <v>329</v>
      </c>
      <c r="F1050" s="32" t="s">
        <v>328</v>
      </c>
      <c r="G1050" s="45">
        <f>G1052+G1051</f>
        <v>43786</v>
      </c>
      <c r="H1050" s="45">
        <f>H1052+H1051</f>
        <v>43785.06</v>
      </c>
      <c r="I1050" s="100">
        <f t="shared" si="149"/>
        <v>99.997853195085185</v>
      </c>
    </row>
    <row r="1051" spans="1:9" s="84" customFormat="1" ht="40.5" customHeight="1" x14ac:dyDescent="0.2">
      <c r="A1051" s="27" t="s">
        <v>389</v>
      </c>
      <c r="B1051" s="28" t="s">
        <v>171</v>
      </c>
      <c r="C1051" s="29" t="s">
        <v>61</v>
      </c>
      <c r="D1051" s="29" t="s">
        <v>83</v>
      </c>
      <c r="E1051" s="29" t="s">
        <v>329</v>
      </c>
      <c r="F1051" s="32" t="s">
        <v>370</v>
      </c>
      <c r="G1051" s="45">
        <v>1469.94</v>
      </c>
      <c r="H1051" s="46">
        <v>1469</v>
      </c>
      <c r="I1051" s="100">
        <f t="shared" ref="I1051" si="156">H1051/G1051*100</f>
        <v>99.936051811638578</v>
      </c>
    </row>
    <row r="1052" spans="1:9" ht="26.25" customHeight="1" x14ac:dyDescent="0.2">
      <c r="A1052" s="27" t="s">
        <v>392</v>
      </c>
      <c r="B1052" s="28" t="s">
        <v>171</v>
      </c>
      <c r="C1052" s="29" t="s">
        <v>61</v>
      </c>
      <c r="D1052" s="29" t="s">
        <v>83</v>
      </c>
      <c r="E1052" s="29" t="s">
        <v>329</v>
      </c>
      <c r="F1052" s="32" t="s">
        <v>356</v>
      </c>
      <c r="G1052" s="45">
        <v>42316.06</v>
      </c>
      <c r="H1052" s="46">
        <v>42316.06</v>
      </c>
      <c r="I1052" s="100">
        <f t="shared" si="149"/>
        <v>100</v>
      </c>
    </row>
    <row r="1053" spans="1:9" x14ac:dyDescent="0.2">
      <c r="A1053" s="24" t="s">
        <v>325</v>
      </c>
      <c r="B1053" s="20"/>
      <c r="C1053" s="21"/>
      <c r="D1053" s="21"/>
      <c r="E1053" s="21"/>
      <c r="F1053" s="22"/>
      <c r="G1053" s="23">
        <f>G1029+G825+G612+G14</f>
        <v>1049961069.25</v>
      </c>
      <c r="H1053" s="23">
        <f>H1029+H825+H612+H14</f>
        <v>974924003.96999991</v>
      </c>
      <c r="I1053" s="99">
        <f t="shared" si="149"/>
        <v>92.853347854735219</v>
      </c>
    </row>
    <row r="1055" spans="1:9" ht="33" customHeight="1" x14ac:dyDescent="0.2"/>
    <row r="1056" spans="1:9" ht="31.5" customHeight="1" x14ac:dyDescent="0.2"/>
    <row r="1059" ht="32.25" customHeight="1" x14ac:dyDescent="0.2"/>
    <row r="1065" ht="29.25" customHeight="1" x14ac:dyDescent="0.2"/>
    <row r="1072" ht="27" customHeight="1" x14ac:dyDescent="0.2"/>
    <row r="1080" ht="16.5" customHeight="1" x14ac:dyDescent="0.2"/>
    <row r="1081" ht="39" customHeight="1" x14ac:dyDescent="0.2"/>
    <row r="1083" ht="29.25" customHeight="1" x14ac:dyDescent="0.2"/>
    <row r="1085" ht="15" customHeight="1" x14ac:dyDescent="0.2"/>
    <row r="1087" ht="27.75" customHeight="1" x14ac:dyDescent="0.2"/>
  </sheetData>
  <autoFilter ref="A12:I1053"/>
  <mergeCells count="9">
    <mergeCell ref="A10:G10"/>
    <mergeCell ref="E4:G4"/>
    <mergeCell ref="E5:G5"/>
    <mergeCell ref="E6:G6"/>
    <mergeCell ref="H3:I3"/>
    <mergeCell ref="H4:I4"/>
    <mergeCell ref="H5:I5"/>
    <mergeCell ref="H6:I6"/>
    <mergeCell ref="A9:G9"/>
  </mergeCells>
  <pageMargins left="0.70866141732283472" right="0.70866141732283472" top="0.74803149606299213" bottom="0.74803149606299213" header="0.31496062992125984" footer="0.31496062992125984"/>
  <pageSetup paperSize="9" scale="59" fitToHeight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2023-05-03T00:01:03Z</cp:lastPrinted>
  <dcterms:created xsi:type="dcterms:W3CDTF">2019-06-18T02:48:46Z</dcterms:created>
  <dcterms:modified xsi:type="dcterms:W3CDTF">2023-05-03T00:02:46Z</dcterms:modified>
</cp:coreProperties>
</file>